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년 교육훈련계획 작성\2025년 교육훈련 계획(작성)\작성\"/>
    </mc:Choice>
  </mc:AlternateContent>
  <bookViews>
    <workbookView xWindow="0" yWindow="0" windowWidth="28800" windowHeight="13440"/>
  </bookViews>
  <sheets>
    <sheet name="2025년 교육훈련 과정 일정표" sheetId="3" r:id="rId1"/>
    <sheet name="작성시 주의사항" sheetId="4" r:id="rId2"/>
    <sheet name="기본교육운영방안" sheetId="5" r:id="rId3"/>
  </sheets>
  <definedNames>
    <definedName name="_xlnm.Print_Titles" localSheetId="0">'2025년 교육훈련 과정 일정표'!$1:$11</definedName>
  </definedNames>
  <calcPr calcId="162913"/>
</workbook>
</file>

<file path=xl/calcChain.xml><?xml version="1.0" encoding="utf-8"?>
<calcChain xmlns="http://schemas.openxmlformats.org/spreadsheetml/2006/main">
  <c r="AN10" i="3" l="1"/>
  <c r="AN12" i="3"/>
  <c r="AI12" i="3" l="1"/>
  <c r="AF10" i="3" l="1"/>
  <c r="AF12" i="3"/>
  <c r="AE10" i="3"/>
  <c r="AE12" i="3"/>
  <c r="AX10" i="3"/>
  <c r="AX12" i="3"/>
  <c r="V10" i="3"/>
  <c r="V12" i="3"/>
  <c r="W10" i="3"/>
  <c r="W12" i="3"/>
  <c r="AC12" i="3" l="1"/>
  <c r="AJ12" i="3"/>
  <c r="AB12" i="3"/>
  <c r="R10" i="3"/>
  <c r="R12" i="3"/>
  <c r="BC10" i="3"/>
  <c r="BC12" i="3"/>
  <c r="BB10" i="3"/>
  <c r="BB12" i="3"/>
  <c r="BA10" i="3"/>
  <c r="BA12" i="3"/>
  <c r="AW10" i="3"/>
  <c r="AW12" i="3"/>
  <c r="AV10" i="3"/>
  <c r="AV12" i="3"/>
  <c r="AU10" i="3"/>
  <c r="AU12" i="3"/>
  <c r="AM10" i="3"/>
  <c r="AM12" i="3"/>
  <c r="AI10" i="3"/>
  <c r="AH12" i="3"/>
  <c r="AG10" i="3"/>
  <c r="AG12" i="3"/>
  <c r="AB10" i="3"/>
  <c r="AA10" i="3"/>
  <c r="AA12" i="3"/>
  <c r="T10" i="3"/>
  <c r="T12" i="3"/>
  <c r="T11" i="3"/>
  <c r="S10" i="3"/>
  <c r="S12" i="3"/>
  <c r="K54" i="3"/>
  <c r="K53" i="3"/>
  <c r="K52" i="3"/>
  <c r="K51" i="3"/>
  <c r="K50" i="3"/>
  <c r="U10" i="3" l="1"/>
  <c r="U12" i="3"/>
  <c r="BJ12" i="3" l="1"/>
  <c r="BJ10" i="3"/>
  <c r="AF11" i="3"/>
  <c r="AP12" i="3"/>
  <c r="AO12" i="3"/>
  <c r="AD12" i="3"/>
  <c r="F11" i="3" l="1"/>
  <c r="J16" i="3" l="1"/>
  <c r="Y10" i="3"/>
  <c r="Y12" i="3"/>
  <c r="K90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80" i="3"/>
  <c r="K81" i="3"/>
  <c r="K82" i="3"/>
  <c r="K83" i="3"/>
  <c r="K84" i="3"/>
  <c r="K85" i="3"/>
  <c r="K86" i="3"/>
  <c r="K87" i="3"/>
  <c r="K88" i="3"/>
  <c r="K89" i="3"/>
  <c r="K91" i="3"/>
  <c r="K16" i="3" l="1"/>
  <c r="Q12" i="3"/>
  <c r="X10" i="3"/>
  <c r="X12" i="3"/>
  <c r="J92" i="3" l="1"/>
  <c r="K98" i="3"/>
  <c r="K97" i="3"/>
  <c r="K96" i="3"/>
  <c r="K95" i="3"/>
  <c r="K94" i="3"/>
  <c r="K93" i="3"/>
  <c r="K92" i="3" s="1"/>
  <c r="K104" i="3"/>
  <c r="K103" i="3"/>
  <c r="K102" i="3"/>
  <c r="K101" i="3"/>
  <c r="K100" i="3"/>
  <c r="J99" i="3" l="1"/>
  <c r="AK10" i="3" l="1"/>
  <c r="AK12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J114" i="3"/>
  <c r="K114" i="3" l="1"/>
  <c r="Q10" i="3" l="1"/>
  <c r="R11" i="3"/>
  <c r="AH10" i="3" l="1"/>
  <c r="F10" i="3" l="1"/>
  <c r="J105" i="3"/>
  <c r="K112" i="3" l="1"/>
  <c r="BK10" i="3" l="1"/>
  <c r="BK12" i="3"/>
  <c r="BE10" i="3"/>
  <c r="BE12" i="3"/>
  <c r="AO10" i="3"/>
  <c r="AD10" i="3"/>
  <c r="K108" i="3" l="1"/>
  <c r="O12" i="3"/>
  <c r="AJ10" i="3" l="1"/>
  <c r="AR10" i="3" l="1"/>
  <c r="AR12" i="3"/>
  <c r="AS12" i="3"/>
  <c r="AS10" i="3"/>
  <c r="BL10" i="3"/>
  <c r="BI10" i="3"/>
  <c r="BH10" i="3"/>
  <c r="BG10" i="3"/>
  <c r="BF10" i="3"/>
  <c r="BD10" i="3"/>
  <c r="AZ10" i="3"/>
  <c r="AY10" i="3"/>
  <c r="AT10" i="3"/>
  <c r="AQ10" i="3"/>
  <c r="AP10" i="3"/>
  <c r="AL10" i="3"/>
  <c r="AC10" i="3"/>
  <c r="Z10" i="3"/>
  <c r="P10" i="3"/>
  <c r="O10" i="3"/>
  <c r="BL12" i="3"/>
  <c r="BI12" i="3"/>
  <c r="BH12" i="3"/>
  <c r="BG12" i="3"/>
  <c r="BF12" i="3"/>
  <c r="BD12" i="3"/>
  <c r="AZ12" i="3"/>
  <c r="AY12" i="3"/>
  <c r="AT12" i="3"/>
  <c r="AQ12" i="3"/>
  <c r="U11" i="3"/>
  <c r="V11" i="3"/>
  <c r="W11" i="3"/>
  <c r="X11" i="3"/>
  <c r="Y11" i="3"/>
  <c r="Z11" i="3"/>
  <c r="AA11" i="3"/>
  <c r="AB11" i="3"/>
  <c r="AC11" i="3"/>
  <c r="AD11" i="3"/>
  <c r="AE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S11" i="3"/>
  <c r="Q11" i="3"/>
  <c r="AL12" i="3"/>
  <c r="Z12" i="3"/>
  <c r="K113" i="3"/>
  <c r="K111" i="3"/>
  <c r="J14" i="5" l="1"/>
  <c r="AY8" i="5"/>
  <c r="AH8" i="5"/>
  <c r="AI8" i="5" s="1"/>
  <c r="AE8" i="5"/>
  <c r="AC8" i="5"/>
  <c r="Y8" i="5"/>
  <c r="U8" i="5"/>
  <c r="Q8" i="5"/>
  <c r="L8" i="5"/>
  <c r="M8" i="5" s="1"/>
  <c r="N6" i="5" s="1"/>
  <c r="BE6" i="5"/>
  <c r="AZ6" i="5"/>
  <c r="BA6" i="5" s="1"/>
  <c r="AR6" i="5"/>
  <c r="AH6" i="5"/>
  <c r="AE6" i="5"/>
  <c r="Z6" i="5"/>
  <c r="Q6" i="5"/>
  <c r="R6" i="5" s="1"/>
  <c r="L6" i="5"/>
  <c r="M6" i="5" l="1"/>
  <c r="V8" i="5"/>
  <c r="Z8" i="5"/>
  <c r="AI6" i="5"/>
  <c r="AZ8" i="5"/>
  <c r="R5" i="3" l="1"/>
  <c r="P11" i="3" l="1"/>
  <c r="P12" i="3"/>
  <c r="S5" i="3"/>
  <c r="K110" i="3" l="1"/>
  <c r="K106" i="3" l="1"/>
  <c r="K109" i="3" l="1"/>
  <c r="K107" i="3"/>
  <c r="K99" i="3"/>
  <c r="K105" i="3" l="1"/>
  <c r="AF5" i="3" l="1"/>
  <c r="J12" i="3"/>
  <c r="J11" i="3" s="1"/>
  <c r="J10" i="3" l="1"/>
  <c r="K15" i="3"/>
  <c r="K12" i="3" s="1"/>
  <c r="K11" i="3" s="1"/>
  <c r="O11" i="3"/>
  <c r="AZ7" i="3"/>
  <c r="BA7" i="3" s="1"/>
  <c r="AI7" i="3"/>
  <c r="AJ7" i="3" s="1"/>
  <c r="AD7" i="3"/>
  <c r="AF7" i="3" s="1"/>
  <c r="Z7" i="3"/>
  <c r="AA7" i="3" s="1"/>
  <c r="V7" i="3"/>
  <c r="W7" i="3" s="1"/>
  <c r="R7" i="3"/>
  <c r="M7" i="3"/>
  <c r="N7" i="3" s="1"/>
  <c r="O5" i="3" s="1"/>
  <c r="BF5" i="3"/>
  <c r="BA5" i="3"/>
  <c r="BB5" i="3" s="1"/>
  <c r="AS5" i="3"/>
  <c r="AI5" i="3"/>
  <c r="AJ5" i="3" s="1"/>
  <c r="AK5" i="3" s="1"/>
  <c r="AL5" i="3" s="1"/>
  <c r="AA5" i="3"/>
  <c r="M5" i="3"/>
  <c r="N5" i="3" l="1"/>
  <c r="K10" i="3" l="1"/>
</calcChain>
</file>

<file path=xl/comments1.xml><?xml version="1.0" encoding="utf-8"?>
<comments xmlns="http://schemas.openxmlformats.org/spreadsheetml/2006/main">
  <authors>
    <author>user</author>
    <author>ggfire</author>
    <author>Windows 사용자</author>
    <author>임종운</author>
  </authors>
  <commentList>
    <comment ref="L5" authorId="0" shapeId="0">
      <text>
        <r>
          <rPr>
            <b/>
            <sz val="18"/>
            <color indexed="81"/>
            <rFont val="돋움"/>
            <family val="3"/>
            <charset val="129"/>
          </rPr>
          <t>신정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수요일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P5" authorId="0" shapeId="0">
      <text>
        <r>
          <rPr>
            <b/>
            <sz val="12"/>
            <color indexed="81"/>
            <rFont val="돋움"/>
            <family val="3"/>
            <charset val="129"/>
          </rPr>
          <t xml:space="preserve">설날
</t>
        </r>
        <r>
          <rPr>
            <b/>
            <sz val="12"/>
            <color indexed="81"/>
            <rFont val="Tahoma"/>
            <family val="2"/>
          </rPr>
          <t>28~30</t>
        </r>
      </text>
    </comment>
    <comment ref="U5" authorId="0" shapeId="0">
      <text>
        <r>
          <rPr>
            <b/>
            <sz val="16"/>
            <color indexed="81"/>
            <rFont val="돋움"/>
            <family val="3"/>
            <charset val="129"/>
          </rPr>
          <t>삼일절 대체휴일
3일</t>
        </r>
      </text>
    </comment>
    <comment ref="AD5" authorId="0" shapeId="0">
      <text>
        <r>
          <rPr>
            <b/>
            <sz val="16"/>
            <color indexed="81"/>
            <rFont val="돋움"/>
            <family val="3"/>
            <charset val="129"/>
          </rPr>
          <t>5일(월) 어린이날/부처님오신날
6일(화)대체공휴일</t>
        </r>
      </text>
    </comment>
    <comment ref="AZ5" authorId="0" shapeId="0">
      <text>
        <r>
          <rPr>
            <b/>
            <sz val="18"/>
            <color indexed="81"/>
            <rFont val="Tahoma"/>
            <family val="2"/>
          </rPr>
          <t>6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)~8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>) 
9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)</t>
        </r>
        <r>
          <rPr>
            <b/>
            <sz val="18"/>
            <color indexed="81"/>
            <rFont val="돋움"/>
            <family val="3"/>
            <charset val="129"/>
          </rPr>
          <t>한글날</t>
        </r>
      </text>
    </comment>
    <comment ref="AC7" authorId="0" shapeId="0">
      <text>
        <r>
          <rPr>
            <b/>
            <sz val="16"/>
            <color indexed="81"/>
            <rFont val="Tahoma"/>
            <family val="2"/>
          </rPr>
          <t>5</t>
        </r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>1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 xml:space="preserve"> 
</t>
        </r>
        <r>
          <rPr>
            <b/>
            <sz val="16"/>
            <color indexed="81"/>
            <rFont val="돋움"/>
            <family val="3"/>
            <charset val="129"/>
          </rPr>
          <t>근로자의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날</t>
        </r>
      </text>
    </comment>
    <comment ref="AH7" authorId="0" shapeId="0">
      <text>
        <r>
          <rPr>
            <b/>
            <sz val="16"/>
            <color indexed="81"/>
            <rFont val="Tahoma"/>
            <family val="2"/>
          </rPr>
          <t>6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금</t>
        </r>
        <r>
          <rPr>
            <b/>
            <sz val="16"/>
            <color indexed="81"/>
            <rFont val="Tahoma"/>
            <family val="2"/>
          </rPr>
          <t xml:space="preserve">) </t>
        </r>
        <r>
          <rPr>
            <b/>
            <sz val="16"/>
            <color indexed="81"/>
            <rFont val="돋움"/>
            <family val="3"/>
            <charset val="129"/>
          </rPr>
          <t>현충일</t>
        </r>
      </text>
    </comment>
    <comment ref="AR7" authorId="0" shapeId="0">
      <text>
        <r>
          <rPr>
            <b/>
            <sz val="12"/>
            <color indexed="81"/>
            <rFont val="Tahoma"/>
            <family val="2"/>
          </rPr>
          <t>15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돋움"/>
            <family val="3"/>
            <charset val="129"/>
          </rPr>
          <t>금</t>
        </r>
        <r>
          <rPr>
            <b/>
            <sz val="12"/>
            <color indexed="81"/>
            <rFont val="Tahoma"/>
            <family val="2"/>
          </rPr>
          <t xml:space="preserve">) </t>
        </r>
        <r>
          <rPr>
            <b/>
            <sz val="12"/>
            <color indexed="81"/>
            <rFont val="돋움"/>
            <family val="3"/>
            <charset val="129"/>
          </rPr>
          <t>광복절</t>
        </r>
      </text>
    </comment>
    <comment ref="AY7" authorId="0" shapeId="0">
      <text>
        <r>
          <rPr>
            <b/>
            <sz val="16"/>
            <color indexed="81"/>
            <rFont val="Tahoma"/>
            <family val="2"/>
          </rPr>
          <t>3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금</t>
        </r>
        <r>
          <rPr>
            <b/>
            <sz val="16"/>
            <color indexed="81"/>
            <rFont val="Tahoma"/>
            <family val="2"/>
          </rPr>
          <t xml:space="preserve">)
</t>
        </r>
        <r>
          <rPr>
            <b/>
            <sz val="16"/>
            <color indexed="81"/>
            <rFont val="돋움"/>
            <family val="3"/>
            <charset val="129"/>
          </rPr>
          <t>개천절</t>
        </r>
      </text>
    </comment>
    <comment ref="BK7" authorId="0" shapeId="0">
      <text>
        <r>
          <rPr>
            <b/>
            <sz val="12"/>
            <color indexed="81"/>
            <rFont val="Tahoma"/>
            <family val="2"/>
          </rPr>
          <t>25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 xml:space="preserve">) </t>
        </r>
        <r>
          <rPr>
            <b/>
            <sz val="12"/>
            <color indexed="81"/>
            <rFont val="돋움"/>
            <family val="3"/>
            <charset val="129"/>
          </rPr>
          <t>성탄절</t>
        </r>
      </text>
    </comment>
    <comment ref="BL7" authorId="0" shapeId="0">
      <text>
        <r>
          <rPr>
            <b/>
            <sz val="16"/>
            <color indexed="81"/>
            <rFont val="Tahoma"/>
            <family val="2"/>
          </rPr>
          <t>26</t>
        </r>
        <r>
          <rPr>
            <b/>
            <sz val="16"/>
            <color indexed="81"/>
            <rFont val="돋움"/>
            <family val="3"/>
            <charset val="129"/>
          </rPr>
          <t>년</t>
        </r>
        <r>
          <rPr>
            <b/>
            <sz val="16"/>
            <color indexed="81"/>
            <rFont val="Tahoma"/>
            <family val="2"/>
          </rPr>
          <t xml:space="preserve"> 1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목</t>
        </r>
        <r>
          <rPr>
            <b/>
            <sz val="16"/>
            <color indexed="81"/>
            <rFont val="Tahoma"/>
            <family val="2"/>
          </rPr>
          <t xml:space="preserve">) </t>
        </r>
        <r>
          <rPr>
            <b/>
            <sz val="16"/>
            <color indexed="81"/>
            <rFont val="돋움"/>
            <family val="3"/>
            <charset val="129"/>
          </rPr>
          <t>신정</t>
        </r>
      </text>
    </comment>
    <comment ref="X9" authorId="0" shapeId="0">
      <text>
        <r>
          <rPr>
            <b/>
            <sz val="20"/>
            <color indexed="81"/>
            <rFont val="돋움"/>
            <family val="3"/>
            <charset val="129"/>
          </rPr>
          <t>구조2급</t>
        </r>
      </text>
    </comment>
    <comment ref="AF9" authorId="0" shapeId="0">
      <text>
        <r>
          <rPr>
            <b/>
            <sz val="20"/>
            <color indexed="81"/>
            <rFont val="돋움"/>
            <family val="3"/>
            <charset val="129"/>
          </rPr>
          <t>구조1급</t>
        </r>
      </text>
    </comment>
    <comment ref="AM9" authorId="0" shapeId="0">
      <text>
        <r>
          <rPr>
            <b/>
            <sz val="20"/>
            <color indexed="81"/>
            <rFont val="돋움"/>
            <family val="3"/>
            <charset val="129"/>
          </rPr>
          <t>구조2급</t>
        </r>
      </text>
    </comment>
    <comment ref="BE9" authorId="0" shapeId="0">
      <text>
        <r>
          <rPr>
            <sz val="20"/>
            <color indexed="81"/>
            <rFont val="돋움"/>
            <family val="3"/>
            <charset val="129"/>
          </rPr>
          <t>중급지휘관</t>
        </r>
      </text>
    </comment>
    <comment ref="S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18~20</t>
        </r>
      </text>
    </comment>
    <comment ref="T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25~27</t>
        </r>
      </text>
    </comment>
    <comment ref="Z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8~10</t>
        </r>
      </text>
    </comment>
    <comment ref="AB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22~24</t>
        </r>
      </text>
    </comment>
    <comment ref="AF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20~22</t>
        </r>
      </text>
    </comment>
    <comment ref="AG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27~29</t>
        </r>
      </text>
    </comment>
    <comment ref="AH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맑은 고딕"/>
            <family val="3"/>
            <charset val="129"/>
          </rPr>
          <t>3~5</t>
        </r>
      </text>
    </comment>
    <comment ref="AK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24~26</t>
        </r>
      </text>
    </comment>
    <comment ref="AM15" authorId="1" shapeId="0">
      <text>
        <r>
          <rPr>
            <sz val="20"/>
            <color indexed="81"/>
            <rFont val="맑은 고딕"/>
            <family val="3"/>
            <charset val="129"/>
          </rPr>
          <t>화~목
8~10</t>
        </r>
      </text>
    </comment>
    <comment ref="AQ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5~7</t>
        </r>
      </text>
    </comment>
    <comment ref="Q17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1일 30명 2회 
4(화)/ 6(목)</t>
        </r>
      </text>
    </comment>
    <comment ref="R17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1일 30명 1회 
12(수)</t>
        </r>
      </text>
    </comment>
    <comment ref="X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 25(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 xml:space="preserve">) </t>
        </r>
      </text>
    </comment>
    <comment ref="AB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22(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C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28(</t>
        </r>
        <r>
          <rPr>
            <b/>
            <sz val="12"/>
            <color indexed="81"/>
            <rFont val="돋움"/>
            <family val="3"/>
            <charset val="129"/>
          </rPr>
          <t>월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D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7(</t>
        </r>
        <r>
          <rPr>
            <b/>
            <sz val="12"/>
            <color indexed="81"/>
            <rFont val="돋움"/>
            <family val="3"/>
            <charset val="129"/>
          </rPr>
          <t>수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H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2(</t>
        </r>
        <r>
          <rPr>
            <b/>
            <sz val="12"/>
            <color indexed="81"/>
            <rFont val="돋움"/>
            <family val="3"/>
            <charset val="129"/>
          </rPr>
          <t>월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J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19(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M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9(</t>
        </r>
        <r>
          <rPr>
            <b/>
            <sz val="12"/>
            <color indexed="81"/>
            <rFont val="돋움"/>
            <family val="3"/>
            <charset val="129"/>
          </rPr>
          <t>수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N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2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15(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
17(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O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23(</t>
        </r>
        <r>
          <rPr>
            <b/>
            <sz val="12"/>
            <color indexed="81"/>
            <rFont val="돋움"/>
            <family val="3"/>
            <charset val="129"/>
          </rPr>
          <t>수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P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2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29(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
31(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U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3(</t>
        </r>
        <r>
          <rPr>
            <b/>
            <sz val="12"/>
            <color indexed="81"/>
            <rFont val="돋움"/>
            <family val="3"/>
            <charset val="129"/>
          </rPr>
          <t>수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V17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2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9(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
11(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Q18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1일 30명 1회
 5(수)</t>
        </r>
      </text>
    </comment>
    <comment ref="R18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1일 30명 2회 
11(화) / 13(목)</t>
        </r>
      </text>
    </comment>
    <comment ref="X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 27(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 xml:space="preserve">) </t>
        </r>
      </text>
    </comment>
    <comment ref="AB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24(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C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30(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D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8(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J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17(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M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2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8(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
10(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N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16(</t>
        </r>
        <r>
          <rPr>
            <b/>
            <sz val="12"/>
            <color indexed="81"/>
            <rFont val="돋움"/>
            <family val="3"/>
            <charset val="129"/>
          </rPr>
          <t>수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O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2</t>
        </r>
        <r>
          <rPr>
            <b/>
            <sz val="12"/>
            <color indexed="81"/>
            <rFont val="돋움"/>
            <family val="3"/>
            <charset val="129"/>
          </rPr>
          <t xml:space="preserve">회
</t>
        </r>
        <r>
          <rPr>
            <b/>
            <sz val="12"/>
            <color indexed="81"/>
            <rFont val="Tahoma"/>
            <family val="2"/>
          </rPr>
          <t>22(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
24(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P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30(</t>
        </r>
        <r>
          <rPr>
            <b/>
            <sz val="12"/>
            <color indexed="81"/>
            <rFont val="돋움"/>
            <family val="3"/>
            <charset val="129"/>
          </rPr>
          <t>수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U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2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2(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
4(</t>
        </r>
        <r>
          <rPr>
            <b/>
            <sz val="12"/>
            <color indexed="81"/>
            <rFont val="돋움"/>
            <family val="3"/>
            <charset val="129"/>
          </rPr>
          <t>목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V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10(</t>
        </r>
        <r>
          <rPr>
            <b/>
            <sz val="12"/>
            <color indexed="81"/>
            <rFont val="돋움"/>
            <family val="3"/>
            <charset val="129"/>
          </rPr>
          <t>수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AW18" authorId="0" shapeId="0">
      <text>
        <r>
          <rPr>
            <b/>
            <sz val="12"/>
            <color indexed="81"/>
            <rFont val="Tahoma"/>
            <family val="2"/>
          </rPr>
          <t>1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30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1</t>
        </r>
        <r>
          <rPr>
            <b/>
            <sz val="12"/>
            <color indexed="81"/>
            <rFont val="돋움"/>
            <family val="3"/>
            <charset val="129"/>
          </rPr>
          <t>회</t>
        </r>
        <r>
          <rPr>
            <b/>
            <sz val="12"/>
            <color indexed="81"/>
            <rFont val="Tahoma"/>
            <family val="2"/>
          </rPr>
          <t xml:space="preserve">
16(</t>
        </r>
        <r>
          <rPr>
            <b/>
            <sz val="12"/>
            <color indexed="81"/>
            <rFont val="돋움"/>
            <family val="3"/>
            <charset val="129"/>
          </rPr>
          <t>화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S20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1일 40명 3회 
18(화)/19(수)/20(목)</t>
        </r>
      </text>
    </comment>
    <comment ref="AW22" authorId="0" shapeId="0">
      <text>
        <r>
          <rPr>
            <b/>
            <sz val="16"/>
            <color indexed="81"/>
            <rFont val="Tahoma"/>
            <family val="2"/>
          </rPr>
          <t>3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16~18</t>
        </r>
      </text>
    </comment>
    <comment ref="BI22" authorId="0" shapeId="0">
      <text>
        <r>
          <rPr>
            <b/>
            <sz val="16"/>
            <color indexed="81"/>
            <rFont val="Tahoma"/>
            <family val="2"/>
          </rPr>
          <t>3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9~11</t>
        </r>
      </text>
    </comment>
    <comment ref="Z25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8~10</t>
        </r>
      </text>
    </comment>
    <comment ref="AA25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15~17</t>
        </r>
      </text>
    </comment>
    <comment ref="AB25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22~24</t>
        </r>
      </text>
    </comment>
    <comment ref="AC25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28~30</t>
        </r>
      </text>
    </comment>
    <comment ref="AD29" authorId="0" shapeId="0">
      <text>
        <r>
          <rPr>
            <b/>
            <sz val="20"/>
            <color indexed="81"/>
            <rFont val="돋움"/>
            <family val="3"/>
            <charset val="129"/>
          </rPr>
          <t>수목금</t>
        </r>
        <r>
          <rPr>
            <b/>
            <sz val="20"/>
            <color indexed="81"/>
            <rFont val="Tahoma"/>
            <family val="2"/>
          </rPr>
          <t>3</t>
        </r>
        <r>
          <rPr>
            <b/>
            <sz val="20"/>
            <color indexed="81"/>
            <rFont val="돋움"/>
            <family val="3"/>
            <charset val="129"/>
          </rPr>
          <t xml:space="preserve">일
</t>
        </r>
        <r>
          <rPr>
            <b/>
            <sz val="20"/>
            <color indexed="81"/>
            <rFont val="Tahoma"/>
            <family val="2"/>
          </rPr>
          <t>7~9</t>
        </r>
      </text>
    </comment>
    <comment ref="W32" authorId="0" shapeId="0">
      <text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화
</t>
        </r>
        <r>
          <rPr>
            <b/>
            <sz val="16"/>
            <color indexed="81"/>
            <rFont val="Tahoma"/>
            <family val="2"/>
          </rPr>
          <t>17~18</t>
        </r>
      </text>
    </comment>
    <comment ref="AL32" authorId="0" shapeId="0">
      <text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>30~1</t>
        </r>
      </text>
    </comment>
    <comment ref="AC36" authorId="0" shapeId="0">
      <text>
        <r>
          <rPr>
            <b/>
            <sz val="16"/>
            <color indexed="81"/>
            <rFont val="돋움"/>
            <family val="3"/>
            <charset val="129"/>
          </rPr>
          <t>수요일까지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교육</t>
        </r>
      </text>
    </comment>
    <comment ref="AN37" authorId="0" shapeId="0">
      <text>
        <r>
          <rPr>
            <b/>
            <sz val="20"/>
            <color indexed="81"/>
            <rFont val="Tahoma"/>
            <family val="2"/>
          </rPr>
          <t>3</t>
        </r>
        <r>
          <rPr>
            <b/>
            <sz val="20"/>
            <color indexed="81"/>
            <rFont val="돋움"/>
            <family val="3"/>
            <charset val="129"/>
          </rPr>
          <t>일</t>
        </r>
        <r>
          <rPr>
            <b/>
            <sz val="20"/>
            <color indexed="81"/>
            <rFont val="Tahoma"/>
            <family val="2"/>
          </rPr>
          <t xml:space="preserve"> </t>
        </r>
        <r>
          <rPr>
            <b/>
            <sz val="20"/>
            <color indexed="81"/>
            <rFont val="돋움"/>
            <family val="3"/>
            <charset val="129"/>
          </rPr>
          <t xml:space="preserve">월화수
</t>
        </r>
        <r>
          <rPr>
            <b/>
            <sz val="20"/>
            <color indexed="81"/>
            <rFont val="Tahoma"/>
            <family val="2"/>
          </rPr>
          <t>14~16</t>
        </r>
      </text>
    </comment>
    <comment ref="AO37" authorId="0" shapeId="0">
      <text>
        <r>
          <rPr>
            <b/>
            <sz val="18"/>
            <color indexed="81"/>
            <rFont val="Tahoma"/>
            <family val="2"/>
          </rPr>
          <t>3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21~23</t>
        </r>
      </text>
    </comment>
    <comment ref="AT37" authorId="0" shapeId="0">
      <text>
        <r>
          <rPr>
            <b/>
            <sz val="18"/>
            <color indexed="81"/>
            <rFont val="Tahoma"/>
            <family val="2"/>
          </rPr>
          <t>3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25~27</t>
        </r>
      </text>
    </comment>
    <comment ref="AU37" authorId="0" shapeId="0">
      <text>
        <r>
          <rPr>
            <b/>
            <sz val="18"/>
            <color indexed="81"/>
            <rFont val="Tahoma"/>
            <family val="2"/>
          </rPr>
          <t>3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1~3</t>
        </r>
      </text>
    </comment>
    <comment ref="AE38" authorId="0" shapeId="0">
      <text>
        <r>
          <rPr>
            <b/>
            <sz val="18"/>
            <color indexed="81"/>
            <rFont val="Tahoma"/>
            <family val="2"/>
          </rPr>
          <t>2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2</t>
        </r>
        <r>
          <rPr>
            <b/>
            <sz val="18"/>
            <color indexed="81"/>
            <rFont val="돋움"/>
            <family val="3"/>
            <charset val="129"/>
          </rPr>
          <t xml:space="preserve">회
</t>
        </r>
        <r>
          <rPr>
            <b/>
            <sz val="18"/>
            <color indexed="81"/>
            <rFont val="Tahoma"/>
            <family val="2"/>
          </rPr>
          <t>1)12~13
2)14~15</t>
        </r>
      </text>
    </comment>
    <comment ref="BB38" authorId="0" shapeId="0">
      <text>
        <r>
          <rPr>
            <b/>
            <sz val="18"/>
            <color indexed="81"/>
            <rFont val="Tahoma"/>
            <family val="2"/>
          </rPr>
          <t>2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2</t>
        </r>
        <r>
          <rPr>
            <b/>
            <sz val="18"/>
            <color indexed="81"/>
            <rFont val="돋움"/>
            <family val="3"/>
            <charset val="129"/>
          </rPr>
          <t xml:space="preserve">회
</t>
        </r>
        <r>
          <rPr>
            <b/>
            <sz val="18"/>
            <color indexed="81"/>
            <rFont val="Tahoma"/>
            <family val="2"/>
          </rPr>
          <t>1)20~21
2)22~23</t>
        </r>
      </text>
    </comment>
    <comment ref="G39" authorId="0" shapeId="0">
      <text>
        <r>
          <rPr>
            <b/>
            <sz val="28"/>
            <color indexed="81"/>
            <rFont val="Tahoma"/>
            <family val="2"/>
          </rPr>
          <t>4</t>
        </r>
        <r>
          <rPr>
            <b/>
            <sz val="28"/>
            <color indexed="81"/>
            <rFont val="돋움"/>
            <family val="3"/>
            <charset val="129"/>
          </rPr>
          <t>시간</t>
        </r>
      </text>
    </comment>
    <comment ref="AD40" authorId="0" shapeId="0">
      <text>
        <r>
          <rPr>
            <b/>
            <sz val="20"/>
            <color indexed="81"/>
            <rFont val="돋움"/>
            <family val="3"/>
            <charset val="129"/>
          </rPr>
          <t>수목(7~8)</t>
        </r>
      </text>
    </comment>
    <comment ref="AO40" authorId="0" shapeId="0">
      <text>
        <r>
          <rPr>
            <b/>
            <sz val="20"/>
            <color indexed="81"/>
            <rFont val="돋움"/>
            <family val="3"/>
            <charset val="129"/>
          </rPr>
          <t>수목(23~24)</t>
        </r>
      </text>
    </comment>
    <comment ref="AH42" authorId="2" shapeId="0">
      <text>
        <r>
          <rPr>
            <b/>
            <sz val="20"/>
            <color indexed="81"/>
            <rFont val="돋움"/>
            <family val="3"/>
            <charset val="129"/>
          </rPr>
          <t>월</t>
        </r>
        <r>
          <rPr>
            <b/>
            <sz val="20"/>
            <color indexed="81"/>
            <rFont val="Tahoma"/>
            <family val="2"/>
          </rPr>
          <t xml:space="preserve">, </t>
        </r>
        <r>
          <rPr>
            <b/>
            <sz val="20"/>
            <color indexed="81"/>
            <rFont val="돋움"/>
            <family val="3"/>
            <charset val="129"/>
          </rPr>
          <t>화</t>
        </r>
        <r>
          <rPr>
            <b/>
            <sz val="20"/>
            <color indexed="81"/>
            <rFont val="Tahoma"/>
            <family val="2"/>
          </rPr>
          <t xml:space="preserve">, </t>
        </r>
        <r>
          <rPr>
            <b/>
            <sz val="20"/>
            <color indexed="81"/>
            <rFont val="돋움"/>
            <family val="3"/>
            <charset val="129"/>
          </rPr>
          <t>수</t>
        </r>
      </text>
    </comment>
    <comment ref="Y45" authorId="2" shapeId="0">
      <text>
        <r>
          <rPr>
            <b/>
            <sz val="20"/>
            <color indexed="81"/>
            <rFont val="돋움"/>
            <family val="3"/>
            <charset val="129"/>
          </rPr>
          <t>병원실습</t>
        </r>
      </text>
    </comment>
    <comment ref="Z45" authorId="2" shapeId="0">
      <text>
        <r>
          <rPr>
            <b/>
            <sz val="20"/>
            <color indexed="81"/>
            <rFont val="돋움"/>
            <family val="3"/>
            <charset val="129"/>
          </rPr>
          <t xml:space="preserve">소방서
</t>
        </r>
        <r>
          <rPr>
            <b/>
            <sz val="20"/>
            <color indexed="81"/>
            <rFont val="돋움"/>
            <family val="3"/>
            <charset val="129"/>
          </rPr>
          <t>동승실습</t>
        </r>
      </text>
    </comment>
    <comment ref="AY46" authorId="2" shapeId="0">
      <text>
        <r>
          <rPr>
            <b/>
            <sz val="20"/>
            <color indexed="81"/>
            <rFont val="돋움"/>
            <family val="3"/>
            <charset val="129"/>
          </rPr>
          <t>월</t>
        </r>
        <r>
          <rPr>
            <b/>
            <sz val="20"/>
            <color indexed="81"/>
            <rFont val="Tahoma"/>
            <family val="2"/>
          </rPr>
          <t xml:space="preserve">, </t>
        </r>
        <r>
          <rPr>
            <b/>
            <sz val="20"/>
            <color indexed="81"/>
            <rFont val="돋움"/>
            <family val="3"/>
            <charset val="129"/>
          </rPr>
          <t>화</t>
        </r>
        <r>
          <rPr>
            <b/>
            <sz val="20"/>
            <color indexed="81"/>
            <rFont val="Tahoma"/>
            <family val="2"/>
          </rPr>
          <t xml:space="preserve"> 2</t>
        </r>
        <r>
          <rPr>
            <b/>
            <sz val="20"/>
            <color indexed="81"/>
            <rFont val="돋움"/>
            <family val="3"/>
            <charset val="129"/>
          </rPr>
          <t>회</t>
        </r>
      </text>
    </comment>
    <comment ref="G47" authorId="0" shapeId="0">
      <text>
        <r>
          <rPr>
            <b/>
            <sz val="22"/>
            <color indexed="81"/>
            <rFont val="Tahoma"/>
            <family val="2"/>
          </rPr>
          <t>4</t>
        </r>
        <r>
          <rPr>
            <b/>
            <sz val="22"/>
            <color indexed="81"/>
            <rFont val="돋움"/>
            <family val="3"/>
            <charset val="129"/>
          </rPr>
          <t>시간</t>
        </r>
      </text>
    </comment>
    <comment ref="S47" authorId="2" shapeId="0">
      <text>
        <r>
          <rPr>
            <b/>
            <sz val="20"/>
            <color indexed="81"/>
            <rFont val="돋움"/>
            <family val="3"/>
            <charset val="129"/>
          </rPr>
          <t>북부(1회)
2월18일</t>
        </r>
      </text>
    </comment>
    <comment ref="AC47" authorId="0" shapeId="0">
      <text>
        <r>
          <rPr>
            <b/>
            <sz val="20"/>
            <color indexed="81"/>
            <rFont val="돋움"/>
            <family val="3"/>
            <charset val="129"/>
          </rPr>
          <t>월</t>
        </r>
        <r>
          <rPr>
            <b/>
            <sz val="20"/>
            <color indexed="81"/>
            <rFont val="Tahoma"/>
            <family val="2"/>
          </rPr>
          <t xml:space="preserve">, </t>
        </r>
        <r>
          <rPr>
            <b/>
            <sz val="20"/>
            <color indexed="81"/>
            <rFont val="돋움"/>
            <family val="3"/>
            <charset val="129"/>
          </rPr>
          <t>화</t>
        </r>
        <r>
          <rPr>
            <b/>
            <sz val="20"/>
            <color indexed="81"/>
            <rFont val="Tahoma"/>
            <family val="2"/>
          </rPr>
          <t xml:space="preserve">, </t>
        </r>
        <r>
          <rPr>
            <b/>
            <sz val="20"/>
            <color indexed="81"/>
            <rFont val="돋움"/>
            <family val="3"/>
            <charset val="129"/>
          </rPr>
          <t>수</t>
        </r>
        <r>
          <rPr>
            <b/>
            <sz val="20"/>
            <color indexed="81"/>
            <rFont val="Tahoma"/>
            <family val="2"/>
          </rPr>
          <t xml:space="preserve">  3</t>
        </r>
        <r>
          <rPr>
            <b/>
            <sz val="20"/>
            <color indexed="81"/>
            <rFont val="돋움"/>
            <family val="3"/>
            <charset val="129"/>
          </rPr>
          <t>회</t>
        </r>
      </text>
    </comment>
    <comment ref="U48" authorId="2" shapeId="0">
      <text>
        <r>
          <rPr>
            <b/>
            <sz val="18"/>
            <color indexed="39"/>
            <rFont val="돋움"/>
            <family val="3"/>
            <charset val="129"/>
          </rPr>
          <t xml:space="preserve">-북부외부(1차)
  5(수)~6(목) </t>
        </r>
      </text>
    </comment>
    <comment ref="V48" authorId="2" shapeId="0">
      <text>
        <r>
          <rPr>
            <b/>
            <sz val="18"/>
            <color indexed="81"/>
            <rFont val="돋움"/>
            <family val="3"/>
            <charset val="129"/>
          </rPr>
          <t xml:space="preserve">-본부(남부)외부(1차/2차)
  1차)10(월)~11(화)
  2차)13(목)~14(금)
</t>
        </r>
        <r>
          <rPr>
            <b/>
            <sz val="18"/>
            <color indexed="39"/>
            <rFont val="돋움"/>
            <family val="3"/>
            <charset val="129"/>
          </rPr>
          <t>-북부외부(2차)
  12(수)~13(목)</t>
        </r>
      </text>
    </comment>
    <comment ref="X48" authorId="2" shapeId="0">
      <text>
        <r>
          <rPr>
            <b/>
            <sz val="20"/>
            <color indexed="81"/>
            <rFont val="돋움"/>
            <family val="3"/>
            <charset val="129"/>
          </rPr>
          <t>-본부(서부)외부 1차/2차
 1차) 24.(월)~25.(화)
 2차) 27.(목)~28.(금)</t>
        </r>
      </text>
    </comment>
    <comment ref="AB48" authorId="0" shapeId="0">
      <text>
        <r>
          <rPr>
            <b/>
            <sz val="18"/>
            <color indexed="81"/>
            <rFont val="돋움"/>
            <family val="3"/>
            <charset val="129"/>
          </rPr>
          <t>학교</t>
        </r>
        <r>
          <rPr>
            <b/>
            <sz val="18"/>
            <color indexed="81"/>
            <rFont val="Tahoma"/>
            <family val="2"/>
          </rPr>
          <t xml:space="preserve"> 2</t>
        </r>
        <r>
          <rPr>
            <b/>
            <sz val="18"/>
            <color indexed="81"/>
            <rFont val="돋움"/>
            <family val="3"/>
            <charset val="129"/>
          </rPr>
          <t>회</t>
        </r>
        <r>
          <rPr>
            <b/>
            <sz val="18"/>
            <color indexed="81"/>
            <rFont val="Tahoma"/>
            <family val="2"/>
          </rPr>
          <t xml:space="preserve"> (1</t>
        </r>
        <r>
          <rPr>
            <b/>
            <sz val="18"/>
            <color indexed="81"/>
            <rFont val="돋움"/>
            <family val="3"/>
            <charset val="129"/>
          </rPr>
          <t>차</t>
        </r>
        <r>
          <rPr>
            <b/>
            <sz val="18"/>
            <color indexed="81"/>
            <rFont val="Tahoma"/>
            <family val="2"/>
          </rPr>
          <t>/2</t>
        </r>
        <r>
          <rPr>
            <b/>
            <sz val="18"/>
            <color indexed="81"/>
            <rFont val="돋움"/>
            <family val="3"/>
            <charset val="129"/>
          </rPr>
          <t>차</t>
        </r>
        <r>
          <rPr>
            <b/>
            <sz val="18"/>
            <color indexed="81"/>
            <rFont val="Tahoma"/>
            <family val="2"/>
          </rPr>
          <t>) 
 -1</t>
        </r>
        <r>
          <rPr>
            <b/>
            <sz val="18"/>
            <color indexed="81"/>
            <rFont val="돋움"/>
            <family val="3"/>
            <charset val="129"/>
          </rPr>
          <t>차</t>
        </r>
        <r>
          <rPr>
            <b/>
            <sz val="18"/>
            <color indexed="81"/>
            <rFont val="Tahoma"/>
            <family val="2"/>
          </rPr>
          <t>(22</t>
        </r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>~23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>)
 -2</t>
        </r>
        <r>
          <rPr>
            <b/>
            <sz val="18"/>
            <color indexed="81"/>
            <rFont val="돋움"/>
            <family val="3"/>
            <charset val="129"/>
          </rPr>
          <t>차</t>
        </r>
        <r>
          <rPr>
            <b/>
            <sz val="18"/>
            <color indexed="81"/>
            <rFont val="Tahoma"/>
            <family val="2"/>
          </rPr>
          <t>( 24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~25</t>
        </r>
        <r>
          <rPr>
            <b/>
            <sz val="18"/>
            <color indexed="81"/>
            <rFont val="돋움"/>
            <family val="3"/>
            <charset val="129"/>
          </rPr>
          <t>금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AF48" authorId="2" shapeId="0">
      <text>
        <r>
          <rPr>
            <b/>
            <sz val="20"/>
            <color indexed="81"/>
            <rFont val="돋움"/>
            <family val="3"/>
            <charset val="129"/>
          </rPr>
          <t>-본부(남부)외부 3차
  19.(월)~20.(화)</t>
        </r>
      </text>
    </comment>
    <comment ref="AH48" authorId="2" shapeId="0">
      <text>
        <r>
          <rPr>
            <b/>
            <sz val="20"/>
            <color indexed="81"/>
            <rFont val="돋움"/>
            <family val="3"/>
            <charset val="129"/>
          </rPr>
          <t>-본부(남부)외부 4차
  2.(월)~3.(화)
-본부(서부)외부-3차 
  2.(월)~3.(화)
-북부외부 -3차
  3(화)~4(수)</t>
        </r>
      </text>
    </comment>
    <comment ref="AI48" authorId="2" shapeId="0">
      <text>
        <r>
          <rPr>
            <b/>
            <sz val="20"/>
            <color indexed="39"/>
            <rFont val="돋움"/>
            <family val="3"/>
            <charset val="129"/>
          </rPr>
          <t>-북부외부(4차)
  10(화)~11(수)</t>
        </r>
        <r>
          <rPr>
            <b/>
            <sz val="18"/>
            <color indexed="39"/>
            <rFont val="돋움"/>
            <family val="3"/>
            <charset val="129"/>
          </rPr>
          <t xml:space="preserve"> </t>
        </r>
      </text>
    </comment>
    <comment ref="AJ48" authorId="0" shapeId="0">
      <text>
        <r>
          <rPr>
            <b/>
            <sz val="18"/>
            <color indexed="81"/>
            <rFont val="돋움"/>
            <family val="3"/>
            <charset val="129"/>
          </rPr>
          <t>학교 2회(3차,4차)
 - 3차(17화~18수)
 - 4차(19목~20금)</t>
        </r>
      </text>
    </comment>
    <comment ref="AK48" authorId="2" shapeId="0">
      <text>
        <r>
          <rPr>
            <b/>
            <sz val="18"/>
            <color indexed="81"/>
            <rFont val="돋움"/>
            <family val="3"/>
            <charset val="129"/>
          </rPr>
          <t>본부(서부)외부 4차
 23(월)~24(화)</t>
        </r>
      </text>
    </comment>
    <comment ref="AU48" authorId="2" shapeId="0">
      <text>
        <r>
          <rPr>
            <b/>
            <sz val="20"/>
            <color indexed="39"/>
            <rFont val="돋움"/>
            <family val="3"/>
            <charset val="129"/>
          </rPr>
          <t>-북부외부(5차)
  2(화)~3(수)</t>
        </r>
        <r>
          <rPr>
            <b/>
            <sz val="18"/>
            <color indexed="39"/>
            <rFont val="돋움"/>
            <family val="3"/>
            <charset val="129"/>
          </rPr>
          <t xml:space="preserve"> </t>
        </r>
      </text>
    </comment>
    <comment ref="AV48" authorId="2" shapeId="0">
      <text>
        <r>
          <rPr>
            <b/>
            <sz val="20"/>
            <color indexed="39"/>
            <rFont val="돋움"/>
            <family val="3"/>
            <charset val="129"/>
          </rPr>
          <t>-북부외부(6차)
  9(화)~10(수)</t>
        </r>
        <r>
          <rPr>
            <b/>
            <sz val="18"/>
            <color indexed="39"/>
            <rFont val="돋움"/>
            <family val="3"/>
            <charset val="129"/>
          </rPr>
          <t xml:space="preserve"> </t>
        </r>
      </text>
    </comment>
    <comment ref="V49" authorId="2" shapeId="0">
      <text>
        <r>
          <rPr>
            <b/>
            <sz val="20"/>
            <color indexed="81"/>
            <rFont val="Tahoma"/>
            <family val="2"/>
          </rPr>
          <t>13</t>
        </r>
        <r>
          <rPr>
            <b/>
            <sz val="20"/>
            <color indexed="81"/>
            <rFont val="돋움"/>
            <family val="3"/>
            <charset val="129"/>
          </rPr>
          <t>수</t>
        </r>
        <r>
          <rPr>
            <b/>
            <sz val="20"/>
            <color indexed="81"/>
            <rFont val="Tahoma"/>
            <family val="2"/>
          </rPr>
          <t>~14</t>
        </r>
        <r>
          <rPr>
            <b/>
            <sz val="20"/>
            <color indexed="81"/>
            <rFont val="돋움"/>
            <family val="3"/>
            <charset val="129"/>
          </rPr>
          <t>목</t>
        </r>
      </text>
    </comment>
    <comment ref="AO49" authorId="2" shapeId="0">
      <text>
        <r>
          <rPr>
            <b/>
            <sz val="20"/>
            <color indexed="81"/>
            <rFont val="돋움"/>
            <family val="3"/>
            <charset val="129"/>
          </rPr>
          <t>월~화
21~22</t>
        </r>
      </text>
    </comment>
    <comment ref="AD59" authorId="0" shapeId="0">
      <text>
        <r>
          <rPr>
            <b/>
            <sz val="20"/>
            <color indexed="81"/>
            <rFont val="돋움"/>
            <family val="3"/>
            <charset val="129"/>
          </rPr>
          <t>수</t>
        </r>
        <r>
          <rPr>
            <b/>
            <sz val="20"/>
            <color indexed="81"/>
            <rFont val="Tahoma"/>
            <family val="2"/>
          </rPr>
          <t>~</t>
        </r>
        <r>
          <rPr>
            <b/>
            <sz val="20"/>
            <color indexed="81"/>
            <rFont val="돋움"/>
            <family val="3"/>
            <charset val="129"/>
          </rPr>
          <t xml:space="preserve">금
</t>
        </r>
        <r>
          <rPr>
            <b/>
            <sz val="20"/>
            <color indexed="81"/>
            <rFont val="Tahoma"/>
            <family val="2"/>
          </rPr>
          <t>7~9</t>
        </r>
      </text>
    </comment>
    <comment ref="AO59" authorId="0" shapeId="0">
      <text>
        <r>
          <rPr>
            <b/>
            <sz val="20"/>
            <color indexed="81"/>
            <rFont val="돋움"/>
            <family val="3"/>
            <charset val="129"/>
          </rPr>
          <t>수</t>
        </r>
        <r>
          <rPr>
            <b/>
            <sz val="20"/>
            <color indexed="81"/>
            <rFont val="Tahoma"/>
            <family val="2"/>
          </rPr>
          <t>~</t>
        </r>
        <r>
          <rPr>
            <b/>
            <sz val="20"/>
            <color indexed="81"/>
            <rFont val="돋움"/>
            <family val="3"/>
            <charset val="129"/>
          </rPr>
          <t xml:space="preserve">금
</t>
        </r>
        <r>
          <rPr>
            <b/>
            <sz val="20"/>
            <color indexed="81"/>
            <rFont val="Tahoma"/>
            <family val="2"/>
          </rPr>
          <t>23~25</t>
        </r>
      </text>
    </comment>
    <comment ref="AD62" authorId="0" shapeId="0">
      <text>
        <r>
          <rPr>
            <b/>
            <sz val="16"/>
            <color indexed="81"/>
            <rFont val="Tahoma"/>
            <family val="2"/>
          </rPr>
          <t>7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~9</t>
        </r>
        <r>
          <rPr>
            <b/>
            <sz val="16"/>
            <color indexed="81"/>
            <rFont val="돋움"/>
            <family val="3"/>
            <charset val="129"/>
          </rPr>
          <t>금</t>
        </r>
      </text>
    </comment>
    <comment ref="AX62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23~25</t>
        </r>
      </text>
    </comment>
    <comment ref="AE63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13~15</t>
        </r>
      </text>
    </comment>
    <comment ref="AY63" authorId="0" shapeId="0">
      <text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29~1</t>
        </r>
      </text>
    </comment>
    <comment ref="AD64" authorId="0" shapeId="0">
      <text>
        <r>
          <rPr>
            <b/>
            <sz val="16"/>
            <color indexed="81"/>
            <rFont val="Tahoma"/>
            <family val="2"/>
          </rPr>
          <t>7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~9</t>
        </r>
        <r>
          <rPr>
            <b/>
            <sz val="16"/>
            <color indexed="81"/>
            <rFont val="돋움"/>
            <family val="3"/>
            <charset val="129"/>
          </rPr>
          <t>금</t>
        </r>
      </text>
    </comment>
    <comment ref="AU64" authorId="0" shapeId="0">
      <text>
        <r>
          <rPr>
            <b/>
            <sz val="16"/>
            <color indexed="81"/>
            <rFont val="Tahoma"/>
            <family val="2"/>
          </rPr>
          <t>3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~5</t>
        </r>
        <r>
          <rPr>
            <b/>
            <sz val="16"/>
            <color indexed="81"/>
            <rFont val="돋움"/>
            <family val="3"/>
            <charset val="129"/>
          </rPr>
          <t>목</t>
        </r>
      </text>
    </comment>
    <comment ref="AJ65" authorId="3" shapeId="0">
      <text>
        <r>
          <rPr>
            <b/>
            <sz val="16"/>
            <color indexed="81"/>
            <rFont val="돋움"/>
            <family val="3"/>
            <charset val="129"/>
          </rPr>
          <t>상황실실습</t>
        </r>
      </text>
    </comment>
    <comment ref="BG65" authorId="3" shapeId="0">
      <text>
        <r>
          <rPr>
            <b/>
            <sz val="16"/>
            <color indexed="81"/>
            <rFont val="돋움"/>
            <family val="3"/>
            <charset val="129"/>
          </rPr>
          <t>상황실실습</t>
        </r>
      </text>
    </comment>
    <comment ref="W66" authorId="0" shapeId="0">
      <text>
        <r>
          <rPr>
            <b/>
            <sz val="20"/>
            <color indexed="81"/>
            <rFont val="돋움"/>
            <family val="3"/>
            <charset val="129"/>
          </rPr>
          <t>18화~20목</t>
        </r>
      </text>
    </comment>
    <comment ref="AX66" authorId="0" shapeId="0">
      <text>
        <r>
          <rPr>
            <b/>
            <sz val="20"/>
            <color indexed="81"/>
            <rFont val="돋움"/>
            <family val="3"/>
            <charset val="129"/>
          </rPr>
          <t>23화~25목</t>
        </r>
      </text>
    </comment>
    <comment ref="AE67" authorId="0" shapeId="0">
      <text>
        <r>
          <rPr>
            <b/>
            <sz val="16"/>
            <color indexed="81"/>
            <rFont val="Tahoma"/>
            <family val="2"/>
          </rPr>
          <t>13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~15</t>
        </r>
        <r>
          <rPr>
            <b/>
            <sz val="16"/>
            <color indexed="81"/>
            <rFont val="돋움"/>
            <family val="3"/>
            <charset val="129"/>
          </rPr>
          <t>목</t>
        </r>
      </text>
    </comment>
    <comment ref="BD67" authorId="0" shapeId="0">
      <text>
        <r>
          <rPr>
            <b/>
            <sz val="16"/>
            <color indexed="81"/>
            <rFont val="Tahoma"/>
            <family val="2"/>
          </rPr>
          <t>4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~6</t>
        </r>
        <r>
          <rPr>
            <b/>
            <sz val="16"/>
            <color indexed="81"/>
            <rFont val="돋움"/>
            <family val="3"/>
            <charset val="129"/>
          </rPr>
          <t>목</t>
        </r>
      </text>
    </comment>
    <comment ref="AW68" authorId="0" shapeId="0">
      <text>
        <r>
          <rPr>
            <b/>
            <sz val="20"/>
            <color indexed="81"/>
            <rFont val="돋움"/>
            <family val="3"/>
            <charset val="129"/>
          </rPr>
          <t>16화~18
목</t>
        </r>
      </text>
    </comment>
    <comment ref="AL69" authorId="0" shapeId="0">
      <text>
        <r>
          <rPr>
            <b/>
            <sz val="16"/>
            <color indexed="81"/>
            <rFont val="Tahoma"/>
            <family val="2"/>
          </rPr>
          <t>2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~4</t>
        </r>
        <r>
          <rPr>
            <b/>
            <sz val="16"/>
            <color indexed="81"/>
            <rFont val="돋움"/>
            <family val="3"/>
            <charset val="129"/>
          </rPr>
          <t>금</t>
        </r>
      </text>
    </comment>
    <comment ref="R71" authorId="0" shapeId="0">
      <text>
        <r>
          <rPr>
            <b/>
            <sz val="14"/>
            <color indexed="81"/>
            <rFont val="맑은 고딕"/>
            <family val="2"/>
            <charset val="129"/>
          </rPr>
          <t>화~목
11~13</t>
        </r>
      </text>
    </comment>
    <comment ref="AE71" authorId="0" shapeId="0">
      <text>
        <r>
          <rPr>
            <b/>
            <sz val="14"/>
            <color indexed="81"/>
            <rFont val="맑은 고딕"/>
            <family val="2"/>
            <charset val="129"/>
          </rPr>
          <t>화~목
13~15</t>
        </r>
      </text>
    </comment>
    <comment ref="AR71" authorId="0" shapeId="0">
      <text>
        <r>
          <rPr>
            <b/>
            <sz val="16"/>
            <color indexed="81"/>
            <rFont val="Tahoma"/>
            <family val="2"/>
          </rPr>
          <t>11</t>
        </r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>~13</t>
        </r>
        <r>
          <rPr>
            <b/>
            <sz val="16"/>
            <color indexed="81"/>
            <rFont val="돋움"/>
            <family val="3"/>
            <charset val="129"/>
          </rPr>
          <t>수</t>
        </r>
      </text>
    </comment>
    <comment ref="Q72" authorId="0" shapeId="0">
      <text>
        <r>
          <rPr>
            <b/>
            <sz val="16"/>
            <color indexed="81"/>
            <rFont val="Tahoma"/>
            <family val="2"/>
          </rPr>
          <t>5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 xml:space="preserve"> ~6</t>
        </r>
        <r>
          <rPr>
            <b/>
            <sz val="16"/>
            <color indexed="81"/>
            <rFont val="돋움"/>
            <family val="3"/>
            <charset val="129"/>
          </rPr>
          <t>목</t>
        </r>
      </text>
    </comment>
    <comment ref="AT72" authorId="0" shapeId="0">
      <text>
        <r>
          <rPr>
            <b/>
            <sz val="16"/>
            <color indexed="81"/>
            <rFont val="Tahoma"/>
            <family val="2"/>
          </rPr>
          <t>27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 xml:space="preserve"> ~28</t>
        </r>
        <r>
          <rPr>
            <b/>
            <sz val="16"/>
            <color indexed="81"/>
            <rFont val="돋움"/>
            <family val="3"/>
            <charset val="129"/>
          </rPr>
          <t>목</t>
        </r>
      </text>
    </comment>
    <comment ref="V73" authorId="0" shapeId="0">
      <text>
        <r>
          <rPr>
            <b/>
            <sz val="20"/>
            <color indexed="81"/>
            <rFont val="돋움"/>
            <family val="3"/>
            <charset val="129"/>
          </rPr>
          <t>10월~11화 관리자
12수~13목 실무자</t>
        </r>
      </text>
    </comment>
    <comment ref="BE74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11~13</t>
        </r>
      </text>
    </comment>
    <comment ref="AL75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1~3</t>
        </r>
      </text>
    </comment>
    <comment ref="U76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4~6</t>
        </r>
      </text>
    </comment>
    <comment ref="AT77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26~28</t>
        </r>
      </text>
    </comment>
    <comment ref="BA80" authorId="0" shapeId="0">
      <text>
        <r>
          <rPr>
            <b/>
            <sz val="20"/>
            <color indexed="81"/>
            <rFont val="돋움"/>
            <family val="3"/>
            <charset val="129"/>
          </rPr>
          <t>화</t>
        </r>
        <r>
          <rPr>
            <b/>
            <sz val="20"/>
            <color indexed="81"/>
            <rFont val="Tahoma"/>
            <family val="2"/>
          </rPr>
          <t>~</t>
        </r>
        <r>
          <rPr>
            <b/>
            <sz val="20"/>
            <color indexed="81"/>
            <rFont val="돋움"/>
            <family val="3"/>
            <charset val="129"/>
          </rPr>
          <t xml:space="preserve">목
</t>
        </r>
        <r>
          <rPr>
            <b/>
            <sz val="20"/>
            <color indexed="81"/>
            <rFont val="Tahoma"/>
            <family val="2"/>
          </rPr>
          <t>14~16</t>
        </r>
      </text>
    </comment>
    <comment ref="AA82" authorId="0" shapeId="0">
      <text>
        <r>
          <rPr>
            <b/>
            <sz val="16"/>
            <color indexed="81"/>
            <rFont val="HY견고딕"/>
            <family val="1"/>
            <charset val="129"/>
          </rPr>
          <t>15(화)~17(목)</t>
        </r>
      </text>
    </comment>
    <comment ref="AD82" authorId="0" shapeId="0">
      <text>
        <r>
          <rPr>
            <b/>
            <sz val="16"/>
            <color indexed="81"/>
            <rFont val="HY견고딕"/>
            <family val="1"/>
            <charset val="129"/>
          </rPr>
          <t>7(수)~9(금)</t>
        </r>
      </text>
    </comment>
    <comment ref="AI83" authorId="0" shapeId="0">
      <text>
        <r>
          <rPr>
            <b/>
            <sz val="16"/>
            <color indexed="81"/>
            <rFont val="HY견고딕"/>
            <family val="1"/>
            <charset val="129"/>
          </rPr>
          <t>10(화)~12(목)</t>
        </r>
      </text>
    </comment>
    <comment ref="AF84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20~22</t>
        </r>
      </text>
    </comment>
    <comment ref="T85" authorId="0" shapeId="0">
      <text>
        <r>
          <rPr>
            <b/>
            <sz val="18"/>
            <color indexed="81"/>
            <rFont val="Tahoma"/>
            <family val="2"/>
          </rPr>
          <t>1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2</t>
        </r>
        <r>
          <rPr>
            <b/>
            <sz val="18"/>
            <color indexed="81"/>
            <rFont val="돋움"/>
            <family val="3"/>
            <charset val="129"/>
          </rPr>
          <t xml:space="preserve">회
</t>
        </r>
        <r>
          <rPr>
            <b/>
            <sz val="18"/>
            <color indexed="81"/>
            <rFont val="Tahoma"/>
            <family val="2"/>
          </rPr>
          <t>25</t>
        </r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/ 26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AO85" authorId="0" shapeId="0">
      <text>
        <r>
          <rPr>
            <b/>
            <sz val="18"/>
            <color indexed="81"/>
            <rFont val="Tahoma"/>
            <family val="2"/>
          </rPr>
          <t>1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
</t>
        </r>
        <r>
          <rPr>
            <b/>
            <sz val="18"/>
            <color indexed="81"/>
            <rFont val="Tahoma"/>
            <family val="2"/>
          </rPr>
          <t>24(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AC86" authorId="0" shapeId="0">
      <text>
        <r>
          <rPr>
            <b/>
            <sz val="20"/>
            <color indexed="81"/>
            <rFont val="돋움"/>
            <family val="3"/>
            <charset val="129"/>
          </rPr>
          <t>월</t>
        </r>
        <r>
          <rPr>
            <b/>
            <sz val="20"/>
            <color indexed="81"/>
            <rFont val="Tahoma"/>
            <family val="2"/>
          </rPr>
          <t>~</t>
        </r>
        <r>
          <rPr>
            <b/>
            <sz val="20"/>
            <color indexed="81"/>
            <rFont val="돋움"/>
            <family val="3"/>
            <charset val="129"/>
          </rPr>
          <t xml:space="preserve">수
</t>
        </r>
        <r>
          <rPr>
            <b/>
            <sz val="20"/>
            <color indexed="81"/>
            <rFont val="Tahoma"/>
            <family val="2"/>
          </rPr>
          <t>28~30</t>
        </r>
      </text>
    </comment>
    <comment ref="AR86" authorId="0" shapeId="0">
      <text>
        <r>
          <rPr>
            <b/>
            <sz val="20"/>
            <color indexed="81"/>
            <rFont val="돋움"/>
            <family val="3"/>
            <charset val="129"/>
          </rPr>
          <t>월</t>
        </r>
        <r>
          <rPr>
            <b/>
            <sz val="20"/>
            <color indexed="81"/>
            <rFont val="Tahoma"/>
            <family val="2"/>
          </rPr>
          <t>~</t>
        </r>
        <r>
          <rPr>
            <b/>
            <sz val="20"/>
            <color indexed="81"/>
            <rFont val="돋움"/>
            <family val="3"/>
            <charset val="129"/>
          </rPr>
          <t xml:space="preserve">수
</t>
        </r>
        <r>
          <rPr>
            <b/>
            <sz val="20"/>
            <color indexed="81"/>
            <rFont val="Tahoma"/>
            <family val="2"/>
          </rPr>
          <t>11~13</t>
        </r>
      </text>
    </comment>
    <comment ref="AF87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20~22</t>
        </r>
      </text>
    </comment>
    <comment ref="AV87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9~11</t>
        </r>
      </text>
    </comment>
    <comment ref="AI88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
</t>
        </r>
        <r>
          <rPr>
            <b/>
            <sz val="18"/>
            <color indexed="81"/>
            <rFont val="Tahoma"/>
            <family val="2"/>
          </rPr>
          <t>10~11</t>
        </r>
      </text>
    </comment>
    <comment ref="BA88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돋움"/>
            <family val="3"/>
            <charset val="129"/>
          </rPr>
          <t xml:space="preserve">
</t>
        </r>
        <r>
          <rPr>
            <b/>
            <sz val="18"/>
            <color indexed="81"/>
            <rFont val="Tahoma"/>
            <family val="2"/>
          </rPr>
          <t>14~15</t>
        </r>
      </text>
    </comment>
    <comment ref="R89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11~12</t>
        </r>
      </text>
    </comment>
    <comment ref="AR89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12~13</t>
        </r>
      </text>
    </comment>
    <comment ref="Y90" authorId="0" shapeId="0">
      <text>
        <r>
          <rPr>
            <b/>
            <sz val="20"/>
            <color indexed="81"/>
            <rFont val="돋움"/>
            <family val="3"/>
            <charset val="129"/>
          </rPr>
          <t>화</t>
        </r>
        <r>
          <rPr>
            <b/>
            <sz val="20"/>
            <color indexed="81"/>
            <rFont val="Tahoma"/>
            <family val="2"/>
          </rPr>
          <t>~</t>
        </r>
        <r>
          <rPr>
            <b/>
            <sz val="20"/>
            <color indexed="81"/>
            <rFont val="돋움"/>
            <family val="3"/>
            <charset val="129"/>
          </rPr>
          <t xml:space="preserve">목
</t>
        </r>
        <r>
          <rPr>
            <b/>
            <sz val="20"/>
            <color indexed="81"/>
            <rFont val="Tahoma"/>
            <family val="2"/>
          </rPr>
          <t>1~3</t>
        </r>
      </text>
    </comment>
    <comment ref="S91" authorId="0" shapeId="0">
      <text>
        <r>
          <rPr>
            <b/>
            <sz val="20"/>
            <color indexed="81"/>
            <rFont val="돋움"/>
            <family val="3"/>
            <charset val="129"/>
          </rPr>
          <t>화</t>
        </r>
        <r>
          <rPr>
            <b/>
            <sz val="20"/>
            <color indexed="81"/>
            <rFont val="Tahoma"/>
            <family val="2"/>
          </rPr>
          <t>~</t>
        </r>
        <r>
          <rPr>
            <b/>
            <sz val="20"/>
            <color indexed="81"/>
            <rFont val="돋움"/>
            <family val="3"/>
            <charset val="129"/>
          </rPr>
          <t xml:space="preserve">목
</t>
        </r>
        <r>
          <rPr>
            <b/>
            <sz val="20"/>
            <color indexed="81"/>
            <rFont val="Tahoma"/>
            <family val="2"/>
          </rPr>
          <t>18~20</t>
        </r>
      </text>
    </comment>
    <comment ref="BD91" authorId="0" shapeId="0">
      <text>
        <r>
          <rPr>
            <b/>
            <sz val="20"/>
            <color indexed="81"/>
            <rFont val="돋움"/>
            <family val="3"/>
            <charset val="129"/>
          </rPr>
          <t>화</t>
        </r>
        <r>
          <rPr>
            <b/>
            <sz val="20"/>
            <color indexed="81"/>
            <rFont val="Tahoma"/>
            <family val="2"/>
          </rPr>
          <t>~</t>
        </r>
        <r>
          <rPr>
            <b/>
            <sz val="20"/>
            <color indexed="81"/>
            <rFont val="돋움"/>
            <family val="3"/>
            <charset val="129"/>
          </rPr>
          <t xml:space="preserve">목
</t>
        </r>
        <r>
          <rPr>
            <b/>
            <sz val="20"/>
            <color indexed="81"/>
            <rFont val="Tahoma"/>
            <family val="2"/>
          </rPr>
          <t>4~6</t>
        </r>
      </text>
    </comment>
    <comment ref="BJ93" authorId="0" shapeId="0">
      <text>
        <r>
          <rPr>
            <b/>
            <sz val="16"/>
            <color indexed="81"/>
            <rFont val="돋움"/>
            <family val="3"/>
            <charset val="129"/>
          </rPr>
          <t>합숙</t>
        </r>
        <r>
          <rPr>
            <b/>
            <sz val="16"/>
            <color indexed="81"/>
            <rFont val="Tahoma"/>
            <family val="2"/>
          </rPr>
          <t>(2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 xml:space="preserve">)
</t>
        </r>
        <r>
          <rPr>
            <b/>
            <sz val="16"/>
            <color indexed="81"/>
            <rFont val="돋움"/>
            <family val="3"/>
            <charset val="129"/>
          </rPr>
          <t>또는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비합숙</t>
        </r>
        <r>
          <rPr>
            <b/>
            <sz val="16"/>
            <color indexed="81"/>
            <rFont val="Tahoma"/>
            <family val="2"/>
          </rPr>
          <t xml:space="preserve"> 1</t>
        </r>
        <r>
          <rPr>
            <b/>
            <sz val="16"/>
            <color indexed="81"/>
            <rFont val="돋움"/>
            <family val="3"/>
            <charset val="129"/>
          </rPr>
          <t xml:space="preserve">일
</t>
        </r>
        <r>
          <rPr>
            <b/>
            <sz val="16"/>
            <color indexed="81"/>
            <rFont val="Tahoma"/>
            <family val="2"/>
          </rPr>
          <t>16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~17</t>
        </r>
        <r>
          <rPr>
            <b/>
            <sz val="16"/>
            <color indexed="81"/>
            <rFont val="돋움"/>
            <family val="3"/>
            <charset val="129"/>
          </rPr>
          <t>수</t>
        </r>
      </text>
    </comment>
    <comment ref="BJ94" authorId="0" shapeId="0">
      <text>
        <r>
          <rPr>
            <b/>
            <sz val="16"/>
            <color indexed="81"/>
            <rFont val="Tahoma"/>
            <family val="2"/>
          </rPr>
          <t>17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,18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(2</t>
        </r>
        <r>
          <rPr>
            <b/>
            <sz val="16"/>
            <color indexed="81"/>
            <rFont val="돋움"/>
            <family val="3"/>
            <charset val="129"/>
          </rPr>
          <t>회</t>
        </r>
        <r>
          <rPr>
            <b/>
            <sz val="16"/>
            <color indexed="81"/>
            <rFont val="Tahoma"/>
            <family val="2"/>
          </rPr>
          <t>)</t>
        </r>
        <r>
          <rPr>
            <b/>
            <sz val="16"/>
            <color indexed="81"/>
            <rFont val="돋움"/>
            <family val="3"/>
            <charset val="129"/>
          </rPr>
          <t xml:space="preserve">
</t>
        </r>
        <r>
          <rPr>
            <b/>
            <sz val="16"/>
            <color indexed="81"/>
            <rFont val="Tahoma"/>
            <family val="2"/>
          </rPr>
          <t>1</t>
        </r>
        <r>
          <rPr>
            <b/>
            <sz val="16"/>
            <color indexed="81"/>
            <rFont val="돋움"/>
            <family val="3"/>
            <charset val="129"/>
          </rPr>
          <t>회</t>
        </r>
        <r>
          <rPr>
            <b/>
            <sz val="16"/>
            <color indexed="81"/>
            <rFont val="Tahoma"/>
            <family val="2"/>
          </rPr>
          <t xml:space="preserve"> 80</t>
        </r>
        <r>
          <rPr>
            <b/>
            <sz val="16"/>
            <color indexed="81"/>
            <rFont val="돋움"/>
            <family val="3"/>
            <charset val="129"/>
          </rPr>
          <t>명</t>
        </r>
        <r>
          <rPr>
            <b/>
            <sz val="16"/>
            <color indexed="81"/>
            <rFont val="Tahoma"/>
            <family val="2"/>
          </rPr>
          <t xml:space="preserve"> </t>
        </r>
      </text>
    </comment>
    <comment ref="AN95" authorId="0" shapeId="0">
      <text>
        <r>
          <rPr>
            <b/>
            <sz val="16"/>
            <color indexed="81"/>
            <rFont val="Tahoma"/>
            <family val="2"/>
          </rPr>
          <t>14</t>
        </r>
        <r>
          <rPr>
            <b/>
            <sz val="16"/>
            <color indexed="81"/>
            <rFont val="돋움"/>
            <family val="3"/>
            <charset val="129"/>
          </rPr>
          <t>일</t>
        </r>
      </text>
    </comment>
    <comment ref="Z100" authorId="0" shapeId="0">
      <text>
        <r>
          <rPr>
            <b/>
            <sz val="16"/>
            <color indexed="81"/>
            <rFont val="HY견고딕"/>
            <family val="1"/>
            <charset val="129"/>
          </rPr>
          <t xml:space="preserve">1박 2일 / 2회
8~9 화 수
10~11 목 금
</t>
        </r>
      </text>
    </comment>
    <comment ref="AA100" authorId="0" shapeId="0">
      <text>
        <r>
          <rPr>
            <b/>
            <sz val="16"/>
            <color indexed="81"/>
            <rFont val="HY견고딕"/>
            <family val="1"/>
            <charset val="129"/>
          </rPr>
          <t xml:space="preserve">1박 2일 / 2회
15~16 화 수
17~18 목 금
</t>
        </r>
      </text>
    </comment>
    <comment ref="R101" authorId="0" shapeId="0">
      <text>
        <r>
          <rPr>
            <b/>
            <sz val="18"/>
            <color indexed="81"/>
            <rFont val="Tahoma"/>
            <family val="2"/>
          </rPr>
          <t>1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5</t>
        </r>
        <r>
          <rPr>
            <b/>
            <sz val="18"/>
            <color indexed="81"/>
            <rFont val="돋움"/>
            <family val="3"/>
            <charset val="129"/>
          </rPr>
          <t xml:space="preserve">회
</t>
        </r>
        <r>
          <rPr>
            <b/>
            <sz val="18"/>
            <color indexed="81"/>
            <rFont val="Tahoma"/>
            <family val="2"/>
          </rPr>
          <t>10~14</t>
        </r>
      </text>
    </comment>
    <comment ref="AI102" authorId="0" shapeId="0">
      <text>
        <r>
          <rPr>
            <b/>
            <sz val="18"/>
            <color indexed="81"/>
            <rFont val="Tahoma"/>
            <family val="2"/>
          </rPr>
          <t>1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2</t>
        </r>
        <r>
          <rPr>
            <b/>
            <sz val="18"/>
            <color indexed="81"/>
            <rFont val="돋움"/>
            <family val="3"/>
            <charset val="129"/>
          </rPr>
          <t xml:space="preserve">회
</t>
        </r>
        <r>
          <rPr>
            <b/>
            <sz val="18"/>
            <color indexed="81"/>
            <rFont val="Tahoma"/>
            <family val="2"/>
          </rPr>
          <t xml:space="preserve"> 12(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), 13(</t>
        </r>
        <r>
          <rPr>
            <b/>
            <sz val="18"/>
            <color indexed="81"/>
            <rFont val="돋움"/>
            <family val="3"/>
            <charset val="129"/>
          </rPr>
          <t>금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Q103" authorId="0" shapeId="0">
      <text>
        <r>
          <rPr>
            <b/>
            <sz val="16"/>
            <color indexed="81"/>
            <rFont val="Tahoma"/>
            <family val="2"/>
          </rPr>
          <t>1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 xml:space="preserve"> 5</t>
        </r>
        <r>
          <rPr>
            <b/>
            <sz val="16"/>
            <color indexed="81"/>
            <rFont val="돋움"/>
            <family val="3"/>
            <charset val="129"/>
          </rPr>
          <t xml:space="preserve">회
</t>
        </r>
        <r>
          <rPr>
            <b/>
            <sz val="16"/>
            <color indexed="81"/>
            <rFont val="Tahoma"/>
            <family val="2"/>
          </rPr>
          <t>3,4,5,6,7</t>
        </r>
      </text>
    </comment>
    <comment ref="AE104" authorId="0" shapeId="0">
      <text>
        <r>
          <rPr>
            <b/>
            <sz val="16"/>
            <color indexed="81"/>
            <rFont val="돋움"/>
            <family val="3"/>
            <charset val="129"/>
          </rPr>
          <t>1일 5회
12,13,14,15,16</t>
        </r>
      </text>
    </comment>
    <comment ref="X106" authorId="0" shapeId="0">
      <text>
        <r>
          <rPr>
            <b/>
            <sz val="18"/>
            <color indexed="81"/>
            <rFont val="Tahoma"/>
            <family val="2"/>
          </rPr>
          <t>1</t>
        </r>
        <r>
          <rPr>
            <b/>
            <sz val="18"/>
            <color indexed="81"/>
            <rFont val="돋움"/>
            <family val="3"/>
            <charset val="129"/>
          </rPr>
          <t>차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현대글로비스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신임</t>
        </r>
        <r>
          <rPr>
            <b/>
            <sz val="18"/>
            <color indexed="81"/>
            <rFont val="Tahoma"/>
            <family val="2"/>
          </rPr>
          <t xml:space="preserve"> 40</t>
        </r>
        <r>
          <rPr>
            <b/>
            <sz val="18"/>
            <color indexed="81"/>
            <rFont val="돋움"/>
            <family val="3"/>
            <charset val="129"/>
          </rPr>
          <t>명</t>
        </r>
        <r>
          <rPr>
            <b/>
            <sz val="18"/>
            <color indexed="81"/>
            <rFont val="Tahoma"/>
            <family val="2"/>
          </rPr>
          <t>)
-2</t>
        </r>
        <r>
          <rPr>
            <b/>
            <sz val="18"/>
            <color indexed="81"/>
            <rFont val="돋움"/>
            <family val="3"/>
            <charset val="129"/>
          </rPr>
          <t>박</t>
        </r>
        <r>
          <rPr>
            <b/>
            <sz val="18"/>
            <color indexed="81"/>
            <rFont val="Tahoma"/>
            <family val="2"/>
          </rPr>
          <t>3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응급처치포함</t>
        </r>
        <r>
          <rPr>
            <b/>
            <sz val="18"/>
            <color indexed="81"/>
            <rFont val="Tahoma"/>
            <family val="2"/>
          </rPr>
          <t>)</t>
        </r>
        <r>
          <rPr>
            <b/>
            <sz val="18"/>
            <color indexed="81"/>
            <rFont val="돋움"/>
            <family val="3"/>
            <charset val="129"/>
          </rPr>
          <t xml:space="preserve">
</t>
        </r>
        <r>
          <rPr>
            <b/>
            <sz val="18"/>
            <color indexed="81"/>
            <rFont val="Tahoma"/>
            <family val="2"/>
          </rPr>
          <t>-25</t>
        </r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>~27(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AB106" authorId="0" shapeId="0">
      <text>
        <r>
          <rPr>
            <b/>
            <sz val="18"/>
            <color indexed="81"/>
            <rFont val="Tahoma"/>
            <family val="2"/>
          </rPr>
          <t>1</t>
        </r>
        <r>
          <rPr>
            <b/>
            <sz val="18"/>
            <color indexed="81"/>
            <rFont val="돋움"/>
            <family val="3"/>
            <charset val="129"/>
          </rPr>
          <t xml:space="preserve">차
</t>
        </r>
        <r>
          <rPr>
            <b/>
            <sz val="18"/>
            <color indexed="81"/>
            <rFont val="Tahoma"/>
            <family val="2"/>
          </rPr>
          <t>-23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>~24(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AC106" authorId="0" shapeId="0">
      <text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화
</t>
        </r>
        <r>
          <rPr>
            <b/>
            <sz val="16"/>
            <color indexed="81"/>
            <rFont val="Tahoma"/>
            <family val="2"/>
          </rPr>
          <t>28~29</t>
        </r>
      </text>
    </comment>
    <comment ref="AD106" authorId="0" shapeId="0">
      <text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7~8</t>
        </r>
      </text>
    </comment>
    <comment ref="AJ106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수
</t>
        </r>
        <r>
          <rPr>
            <b/>
            <sz val="16"/>
            <color indexed="81"/>
            <rFont val="Tahoma"/>
            <family val="2"/>
          </rPr>
          <t>17~18</t>
        </r>
      </text>
    </comment>
    <comment ref="AM106" authorId="0" shapeId="0">
      <text>
        <r>
          <rPr>
            <b/>
            <sz val="18"/>
            <color indexed="81"/>
            <rFont val="Tahoma"/>
            <family val="2"/>
          </rPr>
          <t>2</t>
        </r>
        <r>
          <rPr>
            <b/>
            <sz val="18"/>
            <color indexed="81"/>
            <rFont val="돋움"/>
            <family val="3"/>
            <charset val="129"/>
          </rPr>
          <t xml:space="preserve">회
</t>
        </r>
        <r>
          <rPr>
            <b/>
            <sz val="18"/>
            <color indexed="81"/>
            <rFont val="Tahoma"/>
            <family val="2"/>
          </rPr>
          <t>8</t>
        </r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>~9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10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~11</t>
        </r>
        <r>
          <rPr>
            <b/>
            <sz val="18"/>
            <color indexed="81"/>
            <rFont val="돋움"/>
            <family val="3"/>
            <charset val="129"/>
          </rPr>
          <t>금</t>
        </r>
      </text>
    </comment>
    <comment ref="AN106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수
</t>
        </r>
        <r>
          <rPr>
            <b/>
            <sz val="16"/>
            <color indexed="81"/>
            <rFont val="Tahoma"/>
            <family val="2"/>
          </rPr>
          <t>15~16</t>
        </r>
      </text>
    </comment>
    <comment ref="W107" authorId="1" shapeId="0">
      <text>
        <r>
          <rPr>
            <b/>
            <sz val="26"/>
            <color indexed="81"/>
            <rFont val="Tahoma"/>
            <family val="2"/>
          </rPr>
          <t>1</t>
        </r>
        <r>
          <rPr>
            <b/>
            <sz val="26"/>
            <color indexed="81"/>
            <rFont val="돋움"/>
            <family val="3"/>
            <charset val="129"/>
          </rPr>
          <t xml:space="preserve">차
</t>
        </r>
        <r>
          <rPr>
            <b/>
            <sz val="16"/>
            <color indexed="81"/>
            <rFont val="돋움"/>
            <family val="3"/>
            <charset val="129"/>
          </rPr>
          <t>목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금
</t>
        </r>
        <r>
          <rPr>
            <b/>
            <sz val="16"/>
            <color indexed="81"/>
            <rFont val="Tahoma"/>
            <family val="2"/>
          </rPr>
          <t>20~21</t>
        </r>
      </text>
    </comment>
    <comment ref="AL107" authorId="1" shapeId="0">
      <text>
        <r>
          <rPr>
            <b/>
            <sz val="26"/>
            <color indexed="81"/>
            <rFont val="Tahoma"/>
            <family val="2"/>
          </rPr>
          <t>2</t>
        </r>
        <r>
          <rPr>
            <b/>
            <sz val="26"/>
            <color indexed="81"/>
            <rFont val="돋움"/>
            <family val="3"/>
            <charset val="129"/>
          </rPr>
          <t>차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20"/>
            <color indexed="81"/>
            <rFont val="Tahoma"/>
            <family val="2"/>
          </rPr>
          <t>3~4</t>
        </r>
      </text>
    </comment>
    <comment ref="AE108" authorId="0" shapeId="0">
      <text>
        <r>
          <rPr>
            <b/>
            <sz val="16"/>
            <color indexed="81"/>
            <rFont val="돋움"/>
            <family val="3"/>
            <charset val="129"/>
          </rPr>
          <t>3회
화 수 목
13 14 15</t>
        </r>
      </text>
    </comment>
    <comment ref="AH108" authorId="0" shapeId="0">
      <text>
        <r>
          <rPr>
            <b/>
            <sz val="18"/>
            <color indexed="81"/>
            <rFont val="돋움"/>
            <family val="3"/>
            <charset val="129"/>
          </rPr>
          <t xml:space="preserve">2회
3화,4수 </t>
        </r>
      </text>
    </comment>
    <comment ref="AK108" authorId="0" shapeId="0">
      <text>
        <r>
          <rPr>
            <b/>
            <sz val="18"/>
            <color indexed="81"/>
            <rFont val="돋움"/>
            <family val="3"/>
            <charset val="129"/>
          </rPr>
          <t>2회
24화 , 25수</t>
        </r>
      </text>
    </comment>
    <comment ref="AN108" authorId="0" shapeId="0">
      <text>
        <r>
          <rPr>
            <b/>
            <sz val="16"/>
            <color indexed="81"/>
            <rFont val="돋움"/>
            <family val="3"/>
            <charset val="129"/>
          </rPr>
          <t>3회
화 수 목
15 16 17</t>
        </r>
      </text>
    </comment>
    <comment ref="AW108" authorId="0" shapeId="0">
      <text>
        <r>
          <rPr>
            <b/>
            <sz val="16"/>
            <color indexed="81"/>
            <rFont val="돋움"/>
            <family val="3"/>
            <charset val="129"/>
          </rPr>
          <t>3회
화 수 목
16 17 18</t>
        </r>
      </text>
    </comment>
    <comment ref="Z109" authorId="0" shapeId="0">
      <text>
        <r>
          <rPr>
            <b/>
            <sz val="18"/>
            <color indexed="81"/>
            <rFont val="돋움"/>
            <family val="3"/>
            <charset val="129"/>
          </rPr>
          <t>8화
9 수</t>
        </r>
      </text>
    </comment>
    <comment ref="AA110" authorId="0" shapeId="0">
      <text>
        <r>
          <rPr>
            <b/>
            <sz val="18"/>
            <color indexed="81"/>
            <rFont val="돋움"/>
            <family val="3"/>
            <charset val="129"/>
          </rPr>
          <t xml:space="preserve">
14월~15화
16수~17목</t>
        </r>
      </text>
    </comment>
  </commentList>
</comments>
</file>

<file path=xl/comments2.xml><?xml version="1.0" encoding="utf-8"?>
<comments xmlns="http://schemas.openxmlformats.org/spreadsheetml/2006/main">
  <authors>
    <author>user</author>
    <author>ggfire</author>
  </authors>
  <commentList>
    <comment ref="AN4" authorId="0" shapeId="0">
      <text>
        <r>
          <rPr>
            <sz val="12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돋움"/>
            <family val="3"/>
            <charset val="129"/>
          </rPr>
          <t>초급지휘관</t>
        </r>
      </text>
    </comment>
    <comment ref="AO4" authorId="0" shapeId="0">
      <text>
        <r>
          <rPr>
            <sz val="20"/>
            <color indexed="81"/>
            <rFont val="돋움"/>
            <family val="3"/>
            <charset val="129"/>
          </rPr>
          <t>중급지휘관</t>
        </r>
      </text>
    </comment>
    <comment ref="AP4" authorId="0" shapeId="0">
      <text>
        <r>
          <rPr>
            <b/>
            <sz val="20"/>
            <color indexed="81"/>
            <rFont val="돋움"/>
            <family val="3"/>
            <charset val="129"/>
          </rPr>
          <t>화재2급</t>
        </r>
      </text>
    </comment>
    <comment ref="AQ4" authorId="0" shapeId="0">
      <text>
        <r>
          <rPr>
            <b/>
            <sz val="20"/>
            <color indexed="81"/>
            <rFont val="돋움"/>
            <family val="3"/>
            <charset val="129"/>
          </rPr>
          <t>구조1급</t>
        </r>
      </text>
    </comment>
    <comment ref="K6" authorId="0" shapeId="0">
      <text>
        <r>
          <rPr>
            <b/>
            <sz val="18"/>
            <color indexed="81"/>
            <rFont val="돋움"/>
            <family val="3"/>
            <charset val="129"/>
          </rPr>
          <t>신정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수요일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O6" authorId="0" shapeId="0">
      <text>
        <r>
          <rPr>
            <b/>
            <sz val="12"/>
            <color indexed="81"/>
            <rFont val="돋움"/>
            <family val="3"/>
            <charset val="129"/>
          </rPr>
          <t xml:space="preserve">설날
</t>
        </r>
        <r>
          <rPr>
            <b/>
            <sz val="12"/>
            <color indexed="81"/>
            <rFont val="Tahoma"/>
            <family val="2"/>
          </rPr>
          <t>28~30</t>
        </r>
      </text>
    </comment>
    <comment ref="T6" authorId="0" shapeId="0">
      <text>
        <r>
          <rPr>
            <b/>
            <sz val="20"/>
            <color indexed="81"/>
            <rFont val="돋움"/>
            <family val="3"/>
            <charset val="129"/>
          </rPr>
          <t>삼일절 대체휴일 3일</t>
        </r>
      </text>
    </comment>
    <comment ref="AC6" authorId="0" shapeId="0">
      <text>
        <r>
          <rPr>
            <b/>
            <sz val="16"/>
            <color indexed="81"/>
            <rFont val="돋움"/>
            <family val="3"/>
            <charset val="129"/>
          </rPr>
          <t>5일(월) 어린이날/부처님오신날
6일(화)대체공휴일</t>
        </r>
      </text>
    </comment>
    <comment ref="AY6" authorId="0" shapeId="0">
      <text>
        <r>
          <rPr>
            <b/>
            <sz val="18"/>
            <color indexed="81"/>
            <rFont val="Tahoma"/>
            <family val="2"/>
          </rPr>
          <t>6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)~8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>) 
9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)</t>
        </r>
        <r>
          <rPr>
            <b/>
            <sz val="18"/>
            <color indexed="81"/>
            <rFont val="돋움"/>
            <family val="3"/>
            <charset val="129"/>
          </rPr>
          <t>한글날</t>
        </r>
      </text>
    </comment>
    <comment ref="AB8" authorId="0" shapeId="0">
      <text>
        <r>
          <rPr>
            <b/>
            <sz val="16"/>
            <color indexed="81"/>
            <rFont val="Tahoma"/>
            <family val="2"/>
          </rPr>
          <t>5</t>
        </r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>1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 xml:space="preserve"> 
</t>
        </r>
        <r>
          <rPr>
            <b/>
            <sz val="16"/>
            <color indexed="81"/>
            <rFont val="돋움"/>
            <family val="3"/>
            <charset val="129"/>
          </rPr>
          <t>근로자의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날</t>
        </r>
      </text>
    </comment>
    <comment ref="AG8" authorId="0" shapeId="0">
      <text>
        <r>
          <rPr>
            <b/>
            <sz val="16"/>
            <color indexed="81"/>
            <rFont val="Tahoma"/>
            <family val="2"/>
          </rPr>
          <t>6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금</t>
        </r>
        <r>
          <rPr>
            <b/>
            <sz val="16"/>
            <color indexed="81"/>
            <rFont val="Tahoma"/>
            <family val="2"/>
          </rPr>
          <t xml:space="preserve">) </t>
        </r>
        <r>
          <rPr>
            <b/>
            <sz val="16"/>
            <color indexed="81"/>
            <rFont val="돋움"/>
            <family val="3"/>
            <charset val="129"/>
          </rPr>
          <t>현충일</t>
        </r>
      </text>
    </comment>
    <comment ref="AQ8" authorId="0" shapeId="0">
      <text>
        <r>
          <rPr>
            <b/>
            <sz val="12"/>
            <color indexed="81"/>
            <rFont val="Tahoma"/>
            <family val="2"/>
          </rPr>
          <t>15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돋움"/>
            <family val="3"/>
            <charset val="129"/>
          </rPr>
          <t>금</t>
        </r>
        <r>
          <rPr>
            <b/>
            <sz val="12"/>
            <color indexed="81"/>
            <rFont val="Tahoma"/>
            <family val="2"/>
          </rPr>
          <t xml:space="preserve">) </t>
        </r>
        <r>
          <rPr>
            <b/>
            <sz val="12"/>
            <color indexed="81"/>
            <rFont val="돋움"/>
            <family val="3"/>
            <charset val="129"/>
          </rPr>
          <t>광복절</t>
        </r>
      </text>
    </comment>
    <comment ref="AX8" authorId="0" shapeId="0">
      <text>
        <r>
          <rPr>
            <b/>
            <sz val="16"/>
            <color indexed="81"/>
            <rFont val="Tahoma"/>
            <family val="2"/>
          </rPr>
          <t>3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금</t>
        </r>
        <r>
          <rPr>
            <b/>
            <sz val="16"/>
            <color indexed="81"/>
            <rFont val="Tahoma"/>
            <family val="2"/>
          </rPr>
          <t xml:space="preserve">)
</t>
        </r>
        <r>
          <rPr>
            <b/>
            <sz val="16"/>
            <color indexed="81"/>
            <rFont val="돋움"/>
            <family val="3"/>
            <charset val="129"/>
          </rPr>
          <t>개천절</t>
        </r>
      </text>
    </comment>
    <comment ref="BJ8" authorId="0" shapeId="0">
      <text>
        <r>
          <rPr>
            <b/>
            <sz val="22"/>
            <color indexed="81"/>
            <rFont val="Tahoma"/>
            <family val="2"/>
          </rPr>
          <t>25</t>
        </r>
        <r>
          <rPr>
            <b/>
            <sz val="22"/>
            <color indexed="81"/>
            <rFont val="돋움"/>
            <family val="3"/>
            <charset val="129"/>
          </rPr>
          <t>일</t>
        </r>
        <r>
          <rPr>
            <b/>
            <sz val="22"/>
            <color indexed="81"/>
            <rFont val="Tahoma"/>
            <family val="2"/>
          </rPr>
          <t>(</t>
        </r>
        <r>
          <rPr>
            <b/>
            <sz val="22"/>
            <color indexed="81"/>
            <rFont val="돋움"/>
            <family val="3"/>
            <charset val="129"/>
          </rPr>
          <t>목</t>
        </r>
        <r>
          <rPr>
            <b/>
            <sz val="22"/>
            <color indexed="81"/>
            <rFont val="Tahoma"/>
            <family val="2"/>
          </rPr>
          <t xml:space="preserve">) </t>
        </r>
        <r>
          <rPr>
            <b/>
            <sz val="22"/>
            <color indexed="81"/>
            <rFont val="돋움"/>
            <family val="3"/>
            <charset val="129"/>
          </rPr>
          <t>성탄절</t>
        </r>
      </text>
    </comment>
    <comment ref="BK8" authorId="0" shapeId="0">
      <text>
        <r>
          <rPr>
            <b/>
            <sz val="16"/>
            <color indexed="81"/>
            <rFont val="Tahoma"/>
            <family val="2"/>
          </rPr>
          <t>26</t>
        </r>
        <r>
          <rPr>
            <b/>
            <sz val="16"/>
            <color indexed="81"/>
            <rFont val="돋움"/>
            <family val="3"/>
            <charset val="129"/>
          </rPr>
          <t>년</t>
        </r>
        <r>
          <rPr>
            <b/>
            <sz val="16"/>
            <color indexed="81"/>
            <rFont val="Tahoma"/>
            <family val="2"/>
          </rPr>
          <t xml:space="preserve"> 1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목</t>
        </r>
        <r>
          <rPr>
            <b/>
            <sz val="16"/>
            <color indexed="81"/>
            <rFont val="Tahoma"/>
            <family val="2"/>
          </rPr>
          <t xml:space="preserve">) </t>
        </r>
        <r>
          <rPr>
            <b/>
            <sz val="16"/>
            <color indexed="81"/>
            <rFont val="돋움"/>
            <family val="3"/>
            <charset val="129"/>
          </rPr>
          <t>신정</t>
        </r>
      </text>
    </comment>
    <comment ref="R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18~20</t>
        </r>
      </text>
    </comment>
    <comment ref="S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25~27</t>
        </r>
      </text>
    </comment>
    <comment ref="Y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8~10</t>
        </r>
      </text>
    </comment>
    <comment ref="AA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22~24</t>
        </r>
      </text>
    </comment>
    <comment ref="AE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20~22</t>
        </r>
      </text>
    </comment>
    <comment ref="AF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27~29</t>
        </r>
      </text>
    </comment>
    <comment ref="AG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맑은 고딕"/>
            <family val="3"/>
            <charset val="129"/>
          </rPr>
          <t>3~5</t>
        </r>
      </text>
    </comment>
    <comment ref="AJ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24~26</t>
        </r>
      </text>
    </comment>
    <comment ref="AL15" authorId="1" shapeId="0">
      <text>
        <r>
          <rPr>
            <sz val="20"/>
            <color indexed="81"/>
            <rFont val="맑은 고딕"/>
            <family val="3"/>
            <charset val="129"/>
          </rPr>
          <t>화~목
8~10</t>
        </r>
      </text>
    </comment>
    <comment ref="AP15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5~7</t>
        </r>
      </text>
    </comment>
  </commentList>
</comments>
</file>

<file path=xl/sharedStrings.xml><?xml version="1.0" encoding="utf-8"?>
<sst xmlns="http://schemas.openxmlformats.org/spreadsheetml/2006/main" count="707" uniqueCount="359">
  <si>
    <t>일</t>
  </si>
  <si>
    <t>주</t>
  </si>
  <si>
    <t>일</t>
    <phoneticPr fontId="1" type="noConversion"/>
  </si>
  <si>
    <t>주</t>
    <phoneticPr fontId="1" type="noConversion"/>
  </si>
  <si>
    <t>소방위이하</t>
    <phoneticPr fontId="1" type="noConversion"/>
  </si>
  <si>
    <t>실무자/예비자</t>
    <phoneticPr fontId="1" type="noConversion"/>
  </si>
  <si>
    <t>운전원</t>
    <phoneticPr fontId="1" type="noConversion"/>
  </si>
  <si>
    <t xml:space="preserve"> 소방안전강사</t>
    <phoneticPr fontId="1" type="noConversion"/>
  </si>
  <si>
    <t>서 단장 이하</t>
    <phoneticPr fontId="1" type="noConversion"/>
  </si>
  <si>
    <t xml:space="preserve"> 교수요원프로코칭</t>
    <phoneticPr fontId="1" type="noConversion"/>
  </si>
  <si>
    <t>의용소방대장</t>
    <phoneticPr fontId="1" type="noConversion"/>
  </si>
  <si>
    <t>의용소방대원</t>
    <phoneticPr fontId="1" type="noConversion"/>
  </si>
  <si>
    <t xml:space="preserve">
</t>
    <phoneticPr fontId="1" type="noConversion"/>
  </si>
  <si>
    <t xml:space="preserve">                                   구 분
  과정명</t>
    <phoneticPr fontId="18" type="noConversion"/>
  </si>
  <si>
    <t>교육
대상</t>
    <phoneticPr fontId="18" type="noConversion"/>
  </si>
  <si>
    <t>교육
기간
(일/주)</t>
    <phoneticPr fontId="18" type="noConversion"/>
  </si>
  <si>
    <t>기당
인원</t>
    <phoneticPr fontId="18" type="noConversion"/>
  </si>
  <si>
    <t>교육
횟수</t>
    <phoneticPr fontId="18" type="noConversion"/>
  </si>
  <si>
    <t>총 인원</t>
    <phoneticPr fontId="18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</si>
  <si>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</si>
  <si>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</si>
  <si>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</si>
  <si>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</si>
  <si>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</si>
  <si>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</si>
  <si>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</si>
  <si>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</si>
  <si>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</si>
  <si>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</si>
  <si>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</si>
  <si>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</si>
  <si>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~</t>
    <phoneticPr fontId="1" type="noConversion"/>
  </si>
  <si>
    <t>신임교육</t>
    <phoneticPr fontId="1" type="noConversion"/>
  </si>
  <si>
    <t>진압대원</t>
    <phoneticPr fontId="1" type="noConversion"/>
  </si>
  <si>
    <t>교내교수요원</t>
    <phoneticPr fontId="1" type="noConversion"/>
  </si>
  <si>
    <t xml:space="preserve"> 소방정승진후보자리더십</t>
    <phoneticPr fontId="1" type="noConversion"/>
  </si>
  <si>
    <t xml:space="preserve"> 구급교관양성</t>
    <phoneticPr fontId="1" type="noConversion"/>
  </si>
  <si>
    <t>담당자/예비자</t>
    <phoneticPr fontId="1" type="noConversion"/>
  </si>
  <si>
    <t xml:space="preserve"> 생활안전현장대응</t>
    <phoneticPr fontId="1" type="noConversion"/>
  </si>
  <si>
    <t xml:space="preserve"> 현장지휘대지휘훈련</t>
    <phoneticPr fontId="1" type="noConversion"/>
  </si>
  <si>
    <t>소방경 이하</t>
    <phoneticPr fontId="1" type="noConversion"/>
  </si>
  <si>
    <t>현장출동대원</t>
    <phoneticPr fontId="1" type="noConversion"/>
  </si>
  <si>
    <t>소방위</t>
    <phoneticPr fontId="1" type="noConversion"/>
  </si>
  <si>
    <t>소방경</t>
    <phoneticPr fontId="1" type="noConversion"/>
  </si>
  <si>
    <t xml:space="preserve"> 중증응급환자항공이송</t>
    <phoneticPr fontId="1" type="noConversion"/>
  </si>
  <si>
    <t xml:space="preserve"> 화학사고대응능력(1급)양성</t>
    <phoneticPr fontId="1" type="noConversion"/>
  </si>
  <si>
    <t xml:space="preserve"> 인명구조사(1급)양성</t>
    <phoneticPr fontId="1" type="noConversion"/>
  </si>
  <si>
    <t xml:space="preserve"> 응급구조사(2급)양성</t>
    <phoneticPr fontId="1" type="noConversion"/>
  </si>
  <si>
    <t xml:space="preserve"> 소방시설기초</t>
    <phoneticPr fontId="1" type="noConversion"/>
  </si>
  <si>
    <t xml:space="preserve"> 소방시설심화</t>
    <phoneticPr fontId="1" type="noConversion"/>
  </si>
  <si>
    <t>화재조사</t>
    <phoneticPr fontId="1" type="noConversion"/>
  </si>
  <si>
    <t>소방령</t>
    <phoneticPr fontId="1" type="noConversion"/>
  </si>
  <si>
    <t>소방장 이하</t>
    <phoneticPr fontId="1" type="noConversion"/>
  </si>
  <si>
    <t xml:space="preserve"> 수상구조사양성</t>
    <phoneticPr fontId="1" type="noConversion"/>
  </si>
  <si>
    <t>일</t>
    <phoneticPr fontId="1" type="noConversion"/>
  </si>
  <si>
    <t>주</t>
    <phoneticPr fontId="1" type="noConversion"/>
  </si>
  <si>
    <t>구급대원 등</t>
    <phoneticPr fontId="1" type="noConversion"/>
  </si>
  <si>
    <t>일</t>
    <phoneticPr fontId="1" type="noConversion"/>
  </si>
  <si>
    <t>구급대원 등</t>
    <phoneticPr fontId="1" type="noConversion"/>
  </si>
  <si>
    <t>주</t>
    <phoneticPr fontId="1" type="noConversion"/>
  </si>
  <si>
    <t>펌뷸런스대원</t>
    <phoneticPr fontId="1" type="noConversion"/>
  </si>
  <si>
    <t>실무자/예비자</t>
    <phoneticPr fontId="1" type="noConversion"/>
  </si>
  <si>
    <t>운전원</t>
    <phoneticPr fontId="1" type="noConversion"/>
  </si>
  <si>
    <t>예비자</t>
    <phoneticPr fontId="1" type="noConversion"/>
  </si>
  <si>
    <t>관리자/실무자</t>
    <phoneticPr fontId="1" type="noConversion"/>
  </si>
  <si>
    <t>실무자/예비자</t>
    <phoneticPr fontId="1" type="noConversion"/>
  </si>
  <si>
    <t>일</t>
    <phoneticPr fontId="1" type="noConversion"/>
  </si>
  <si>
    <t>주</t>
    <phoneticPr fontId="1" type="noConversion"/>
  </si>
  <si>
    <t>주</t>
    <phoneticPr fontId="1" type="noConversion"/>
  </si>
  <si>
    <t>일</t>
    <phoneticPr fontId="1" type="noConversion"/>
  </si>
  <si>
    <t>1~2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</si>
  <si>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</si>
  <si>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</si>
  <si>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</si>
  <si>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 xml:space="preserve"> 응급구조사(2급)자격대비</t>
    <phoneticPr fontId="1" type="noConversion"/>
  </si>
  <si>
    <t>진압대원</t>
  </si>
  <si>
    <t>조사자/예비자</t>
    <phoneticPr fontId="1" type="noConversion"/>
  </si>
  <si>
    <t xml:space="preserve"> 위험물시설실무</t>
    <phoneticPr fontId="1" type="noConversion"/>
  </si>
  <si>
    <t>내근 실무자</t>
    <phoneticPr fontId="1" type="noConversion"/>
  </si>
  <si>
    <t>관리역량</t>
    <phoneticPr fontId="1" type="noConversion"/>
  </si>
  <si>
    <t>령 후보자</t>
    <phoneticPr fontId="1" type="noConversion"/>
  </si>
  <si>
    <t>정 후보자</t>
    <phoneticPr fontId="1" type="noConversion"/>
  </si>
  <si>
    <t>조사담당자</t>
    <phoneticPr fontId="1" type="noConversion"/>
  </si>
  <si>
    <t xml:space="preserve"> 화재대응능력(2급)실전</t>
    <phoneticPr fontId="1" type="noConversion"/>
  </si>
  <si>
    <t xml:space="preserve"> 소방위관리역량</t>
    <phoneticPr fontId="1" type="noConversion"/>
  </si>
  <si>
    <t xml:space="preserve"> 팀단위실화재진압전술(고층)</t>
    <phoneticPr fontId="1" type="noConversion"/>
  </si>
  <si>
    <t xml:space="preserve"> 팀단위실화재진압전술(지하층)</t>
    <phoneticPr fontId="1" type="noConversion"/>
  </si>
  <si>
    <t xml:space="preserve"> 인명구조사(2급)실전</t>
    <phoneticPr fontId="1" type="noConversion"/>
  </si>
  <si>
    <t xml:space="preserve"> 재난현장활동소방시설활용</t>
    <phoneticPr fontId="1" type="noConversion"/>
  </si>
  <si>
    <t xml:space="preserve"> 119상황요원양성</t>
    <phoneticPr fontId="1" type="noConversion"/>
  </si>
  <si>
    <t xml:space="preserve"> 재난현장언론대응강화</t>
    <phoneticPr fontId="1" type="noConversion"/>
  </si>
  <si>
    <t xml:space="preserve"> 의용소방대대장</t>
    <phoneticPr fontId="1" type="noConversion"/>
  </si>
  <si>
    <t xml:space="preserve"> 의용소방대생활안전대원</t>
    <phoneticPr fontId="1" type="noConversion"/>
  </si>
  <si>
    <t xml:space="preserve"> 의용소방대심폐소생술</t>
    <phoneticPr fontId="1" type="noConversion"/>
  </si>
  <si>
    <t>집합교육인원</t>
    <phoneticPr fontId="1" type="noConversion"/>
  </si>
  <si>
    <t>주간최대식수</t>
    <phoneticPr fontId="1" type="noConversion"/>
  </si>
  <si>
    <t>주간최대합숙</t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</si>
  <si>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화재안전조사실무</t>
    </r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</si>
  <si>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화재조사관양성</t>
    </r>
    <phoneticPr fontId="1" type="noConversion"/>
  </si>
  <si>
    <t xml:space="preserve"> 펌뷸런스구급활동전문</t>
    <phoneticPr fontId="1" type="noConversion"/>
  </si>
  <si>
    <t xml:space="preserve"> 소방차운용능력향상기본</t>
    <phoneticPr fontId="1" type="noConversion"/>
  </si>
  <si>
    <t xml:space="preserve"> 소방차운용능력향상심화</t>
    <phoneticPr fontId="1" type="noConversion"/>
  </si>
  <si>
    <t>의장대</t>
    <phoneticPr fontId="1" type="noConversion"/>
  </si>
  <si>
    <t>3</t>
    <phoneticPr fontId="1" type="noConversion"/>
  </si>
  <si>
    <t xml:space="preserve"> 119의장대전문성향상</t>
    <phoneticPr fontId="1" type="noConversion"/>
  </si>
  <si>
    <t xml:space="preserve"> 뉴미디어트레이닝</t>
    <phoneticPr fontId="1" type="noConversion"/>
  </si>
  <si>
    <t xml:space="preserve"> 재난관리국제협력</t>
    <phoneticPr fontId="1" type="noConversion"/>
  </si>
  <si>
    <t xml:space="preserve"> 화재대응능력(1급)양성</t>
    <phoneticPr fontId="1" type="noConversion"/>
  </si>
  <si>
    <t xml:space="preserve"> 초급현장지휘관양성</t>
    <phoneticPr fontId="1" type="noConversion"/>
  </si>
  <si>
    <t xml:space="preserve"> 중급현장지휘관양성</t>
    <phoneticPr fontId="1" type="noConversion"/>
  </si>
  <si>
    <t>도민안전교육과정</t>
    <phoneticPr fontId="1" type="noConversion"/>
  </si>
  <si>
    <t>센터장/출동대팀장</t>
    <phoneticPr fontId="1" type="noConversion"/>
  </si>
  <si>
    <t xml:space="preserve"> 수상구조사보수교육</t>
    <phoneticPr fontId="1" type="noConversion"/>
  </si>
  <si>
    <t>수상구조사자격자</t>
    <phoneticPr fontId="1" type="noConversion"/>
  </si>
  <si>
    <t xml:space="preserve">2025.1.1. </t>
    <phoneticPr fontId="1" type="noConversion"/>
  </si>
  <si>
    <t xml:space="preserve"> 제79기 신규임용자교육</t>
    <phoneticPr fontId="1" type="noConversion"/>
  </si>
  <si>
    <t>참고일정</t>
    <phoneticPr fontId="1" type="noConversion"/>
  </si>
  <si>
    <t>을지연습</t>
    <phoneticPr fontId="1" type="noConversion"/>
  </si>
  <si>
    <t>5일,6일</t>
    <phoneticPr fontId="1" type="noConversion"/>
  </si>
  <si>
    <t>28~30일
설연휴</t>
    <phoneticPr fontId="1" type="noConversion"/>
  </si>
  <si>
    <t>3일
대체휴일</t>
    <phoneticPr fontId="1" type="noConversion"/>
  </si>
  <si>
    <t>6일
현충일</t>
    <phoneticPr fontId="1" type="noConversion"/>
  </si>
  <si>
    <t>광복절</t>
    <phoneticPr fontId="1" type="noConversion"/>
  </si>
  <si>
    <t>3일
개천절</t>
    <phoneticPr fontId="1" type="noConversion"/>
  </si>
  <si>
    <t>추석
한글날</t>
    <phoneticPr fontId="1" type="noConversion"/>
  </si>
  <si>
    <t>25일
성탄절</t>
    <phoneticPr fontId="1" type="noConversion"/>
  </si>
  <si>
    <t>1일
신정</t>
    <phoneticPr fontId="1" type="noConversion"/>
  </si>
  <si>
    <t>1일 근로자의날
휴강</t>
    <phoneticPr fontId="1" type="noConversion"/>
  </si>
  <si>
    <t>관서</t>
    <phoneticPr fontId="1" type="noConversion"/>
  </si>
  <si>
    <t xml:space="preserve"> 소방관생존(RIT)</t>
    <phoneticPr fontId="1" type="noConversion"/>
  </si>
  <si>
    <t xml:space="preserve"> 예방민원관리자역량강화</t>
    <phoneticPr fontId="1" type="noConversion"/>
  </si>
  <si>
    <t>민원, 조사팀장</t>
    <phoneticPr fontId="1" type="noConversion"/>
  </si>
  <si>
    <t>소방경이하</t>
    <phoneticPr fontId="1" type="noConversion"/>
  </si>
  <si>
    <t xml:space="preserve"> 화재조사관전문교육</t>
    <phoneticPr fontId="1" type="noConversion"/>
  </si>
  <si>
    <t xml:space="preserve"> 현장소방활동안전관리</t>
    <phoneticPr fontId="1" type="noConversion"/>
  </si>
  <si>
    <t>응급구조사2급 수료자</t>
    <phoneticPr fontId="1" type="noConversion"/>
  </si>
  <si>
    <t>화재대응2급이상</t>
    <phoneticPr fontId="1" type="noConversion"/>
  </si>
  <si>
    <t>인명구조사2급이상</t>
    <phoneticPr fontId="1" type="noConversion"/>
  </si>
  <si>
    <t>인명구조사2급자이상</t>
    <phoneticPr fontId="1" type="noConversion"/>
  </si>
  <si>
    <t>소방행정팀장/실무자</t>
    <phoneticPr fontId="1" type="noConversion"/>
  </si>
  <si>
    <t>전문교육과정</t>
    <phoneticPr fontId="1" type="noConversion"/>
  </si>
  <si>
    <t>기본교육과정</t>
    <phoneticPr fontId="1" type="noConversion"/>
  </si>
  <si>
    <t>화학2급자격자</t>
    <phoneticPr fontId="1" type="noConversion"/>
  </si>
  <si>
    <t>화재2급자격자</t>
    <phoneticPr fontId="1" type="noConversion"/>
  </si>
  <si>
    <t>2급취득 후 3년경과</t>
    <phoneticPr fontId="1" type="noConversion"/>
  </si>
  <si>
    <t>관리자/본부선발</t>
    <phoneticPr fontId="1" type="noConversion"/>
  </si>
  <si>
    <t>실무자/본부선발</t>
    <phoneticPr fontId="1" type="noConversion"/>
  </si>
  <si>
    <t>기업체소방대</t>
    <phoneticPr fontId="1" type="noConversion"/>
  </si>
  <si>
    <t xml:space="preserve"> 평가
(초급)</t>
    <phoneticPr fontId="1" type="noConversion"/>
  </si>
  <si>
    <t xml:space="preserve"> 평가
(중급)</t>
    <phoneticPr fontId="1" type="noConversion"/>
  </si>
  <si>
    <t>평가
(화재)</t>
    <phoneticPr fontId="1" type="noConversion"/>
  </si>
  <si>
    <t>평가
(구조)</t>
    <phoneticPr fontId="1" type="noConversion"/>
  </si>
  <si>
    <t>소방령 이하</t>
    <phoneticPr fontId="1" type="noConversion"/>
  </si>
  <si>
    <t xml:space="preserve"> 리튬화재등고위험특수재난대응</t>
    <phoneticPr fontId="1" type="noConversion"/>
  </si>
  <si>
    <t>기술경연대회장소협조</t>
    <phoneticPr fontId="1" type="noConversion"/>
  </si>
  <si>
    <t>80</t>
    <phoneticPr fontId="1" type="noConversion"/>
  </si>
  <si>
    <t xml:space="preserve"> 응급환자현장평가및처치</t>
    <phoneticPr fontId="1" type="noConversion"/>
  </si>
  <si>
    <t>신임교육
준비</t>
    <phoneticPr fontId="1" type="noConversion"/>
  </si>
  <si>
    <t xml:space="preserve"> 구급관리자양성</t>
    <phoneticPr fontId="1" type="noConversion"/>
  </si>
  <si>
    <t xml:space="preserve"> 소방령승진후보자리더십</t>
    <phoneticPr fontId="1" type="noConversion"/>
  </si>
  <si>
    <t>신규임용자
(집합21주+관서실습3주)</t>
    <phoneticPr fontId="1" type="noConversion"/>
  </si>
  <si>
    <t xml:space="preserve"> 공무직담당자행정역량강화</t>
    <phoneticPr fontId="1" type="noConversion"/>
  </si>
  <si>
    <t>작성시 주의사항</t>
    <phoneticPr fontId="1" type="noConversion"/>
  </si>
  <si>
    <t>1)  혹서기(7월~8월), 혹한기(12월~1일) : 현장교육제외(전체하늘색)</t>
    <phoneticPr fontId="1" type="noConversion"/>
  </si>
  <si>
    <t>3) 화재대응능력, 인명구조사, 현장지휘역량 평가일 작성</t>
    <phoneticPr fontId="1" type="noConversion"/>
  </si>
  <si>
    <t>4) 1일 교육기준(7월이전 250명, 신임교육과정 중 500명 기준)</t>
    <phoneticPr fontId="1" type="noConversion"/>
  </si>
  <si>
    <t xml:space="preserve"> 수중인명구조(기본기술숙달)</t>
    <phoneticPr fontId="1" type="noConversion"/>
  </si>
  <si>
    <t>소방위이하(선발테스트)</t>
    <phoneticPr fontId="1" type="noConversion"/>
  </si>
  <si>
    <t>교육</t>
    <phoneticPr fontId="1" type="noConversion"/>
  </si>
  <si>
    <t>평가
(화2)</t>
    <phoneticPr fontId="1" type="noConversion"/>
  </si>
  <si>
    <t>통합</t>
    <phoneticPr fontId="1" type="noConversion"/>
  </si>
  <si>
    <t>2개조 분반교육(실내교육)</t>
    <phoneticPr fontId="1" type="noConversion"/>
  </si>
  <si>
    <t>2개조 분반교육(실외교육)</t>
    <phoneticPr fontId="1" type="noConversion"/>
  </si>
  <si>
    <t>예</t>
    <phoneticPr fontId="1" type="noConversion"/>
  </si>
  <si>
    <t>방</t>
    <phoneticPr fontId="1" type="noConversion"/>
  </si>
  <si>
    <t>교</t>
    <phoneticPr fontId="1" type="noConversion"/>
  </si>
  <si>
    <t>육</t>
    <phoneticPr fontId="1" type="noConversion"/>
  </si>
  <si>
    <t>구</t>
    <phoneticPr fontId="1" type="noConversion"/>
  </si>
  <si>
    <t>급</t>
    <phoneticPr fontId="1" type="noConversion"/>
  </si>
  <si>
    <t>조</t>
    <phoneticPr fontId="1" type="noConversion"/>
  </si>
  <si>
    <t>화</t>
    <phoneticPr fontId="1" type="noConversion"/>
  </si>
  <si>
    <t>재</t>
    <phoneticPr fontId="1" type="noConversion"/>
  </si>
  <si>
    <t>15</t>
    <phoneticPr fontId="1" type="noConversion"/>
  </si>
  <si>
    <t>예비자(안전센터)</t>
    <phoneticPr fontId="1" type="noConversion"/>
  </si>
  <si>
    <t>집합교육과정</t>
    <phoneticPr fontId="1" type="noConversion"/>
  </si>
  <si>
    <t>총 교육과정</t>
    <phoneticPr fontId="1" type="noConversion"/>
  </si>
  <si>
    <t>+</t>
    <phoneticPr fontId="1" type="noConversion"/>
  </si>
  <si>
    <t xml:space="preserve"> 소방역사도슨트실무</t>
    <phoneticPr fontId="1" type="noConversion"/>
  </si>
  <si>
    <t xml:space="preserve"> 소방역사도슨트입문</t>
    <phoneticPr fontId="1" type="noConversion"/>
  </si>
  <si>
    <t xml:space="preserve"> 병원전응급환자분류(Pre-KTAS)</t>
    <phoneticPr fontId="1" type="noConversion"/>
  </si>
  <si>
    <t xml:space="preserve"> 특별구급대</t>
    <phoneticPr fontId="1" type="noConversion"/>
  </si>
  <si>
    <t xml:space="preserve"> 소방공무원퇴직준비</t>
    <phoneticPr fontId="1" type="noConversion"/>
  </si>
  <si>
    <t>퇴직예정자</t>
    <phoneticPr fontId="1" type="noConversion"/>
  </si>
  <si>
    <t xml:space="preserve"> 소방관련학과119체험</t>
    <phoneticPr fontId="1" type="noConversion"/>
  </si>
  <si>
    <t>소방관련학과</t>
    <phoneticPr fontId="1" type="noConversion"/>
  </si>
  <si>
    <t>소방관계자
(5)</t>
    <phoneticPr fontId="1" type="noConversion"/>
  </si>
  <si>
    <t xml:space="preserve"> 급류구조</t>
    <phoneticPr fontId="1" type="noConversion"/>
  </si>
  <si>
    <t>직무교육
(17)</t>
    <phoneticPr fontId="1" type="noConversion"/>
  </si>
  <si>
    <t>구급대응
(10)</t>
    <phoneticPr fontId="1" type="noConversion"/>
  </si>
  <si>
    <t>운용자(자격미취득자)</t>
    <phoneticPr fontId="1" type="noConversion"/>
  </si>
  <si>
    <t>운용자(3종이상자격자)</t>
    <phoneticPr fontId="1" type="noConversion"/>
  </si>
  <si>
    <t>지휘(조사)팀장/소방경</t>
    <phoneticPr fontId="1" type="noConversion"/>
  </si>
  <si>
    <t>현장출동대원</t>
    <phoneticPr fontId="1" type="noConversion"/>
  </si>
  <si>
    <t>일</t>
    <phoneticPr fontId="1" type="noConversion"/>
  </si>
  <si>
    <t>평가
(화1)</t>
    <phoneticPr fontId="1" type="noConversion"/>
  </si>
  <si>
    <t xml:space="preserve"> 일반인소방안전교육</t>
    <phoneticPr fontId="1" type="noConversion"/>
  </si>
  <si>
    <t>사
이
버
교
육
과
정</t>
    <phoneticPr fontId="1" type="noConversion"/>
  </si>
  <si>
    <t>특수재난 대응기술(화재1)</t>
    <phoneticPr fontId="1" type="noConversion"/>
  </si>
  <si>
    <t>소방공무원</t>
    <phoneticPr fontId="1" type="noConversion"/>
  </si>
  <si>
    <t>특수재난 대응기술(화재2)</t>
    <phoneticPr fontId="1" type="noConversion"/>
  </si>
  <si>
    <t>소방공무원</t>
  </si>
  <si>
    <t>소방행정의 역사</t>
    <phoneticPr fontId="1" type="noConversion"/>
  </si>
  <si>
    <t>나는 소방관이다</t>
    <phoneticPr fontId="1" type="noConversion"/>
  </si>
  <si>
    <t>Pre-KTAS의 이해</t>
    <phoneticPr fontId="1" type="noConversion"/>
  </si>
  <si>
    <t>소방법령 처분사사례</t>
    <phoneticPr fontId="1" type="noConversion"/>
  </si>
  <si>
    <t>긴급구조통제단 운영</t>
    <phoneticPr fontId="1" type="noConversion"/>
  </si>
  <si>
    <t>소방시설공사업법</t>
    <phoneticPr fontId="1" type="noConversion"/>
  </si>
  <si>
    <t>기후역습 대비 소방대응</t>
    <phoneticPr fontId="1" type="noConversion"/>
  </si>
  <si>
    <t>교수 역량 향상</t>
    <phoneticPr fontId="1" type="noConversion"/>
  </si>
  <si>
    <t>재난안전통신망과 현장지휘</t>
    <phoneticPr fontId="1" type="noConversion"/>
  </si>
  <si>
    <t>소방감리 실무</t>
    <phoneticPr fontId="1" type="noConversion"/>
  </si>
  <si>
    <t>화재안전조사실무</t>
    <phoneticPr fontId="1" type="noConversion"/>
  </si>
  <si>
    <t>응급의료에 관한 법률</t>
    <phoneticPr fontId="1" type="noConversion"/>
  </si>
  <si>
    <t>재난 및 안전관리 기본법</t>
    <phoneticPr fontId="1" type="noConversion"/>
  </si>
  <si>
    <t>구급대원 소통,공감능력 향상</t>
    <phoneticPr fontId="1" type="noConversion"/>
  </si>
  <si>
    <t>화재예방법 소방시설법</t>
    <phoneticPr fontId="1" type="noConversion"/>
  </si>
  <si>
    <t>친환경자동차 구조원리</t>
    <phoneticPr fontId="1" type="noConversion"/>
  </si>
  <si>
    <t>지휘통제표준작전절차</t>
    <phoneticPr fontId="1" type="noConversion"/>
  </si>
  <si>
    <t>위험물안전관리법</t>
    <phoneticPr fontId="1" type="noConversion"/>
  </si>
  <si>
    <t>소방현장대응기술</t>
    <phoneticPr fontId="1" type="noConversion"/>
  </si>
  <si>
    <t>현장지휘론</t>
    <phoneticPr fontId="1" type="noConversion"/>
  </si>
  <si>
    <t>PTSD이해와 관리</t>
    <phoneticPr fontId="1" type="noConversion"/>
  </si>
  <si>
    <t>다중이용업특별법 및 점검방법</t>
    <phoneticPr fontId="1" type="noConversion"/>
  </si>
  <si>
    <t>법정
교육</t>
    <phoneticPr fontId="1" type="noConversion"/>
  </si>
  <si>
    <t>긴급복지 신고 의무자 교육(1시간 이상)</t>
    <phoneticPr fontId="1" type="noConversion"/>
  </si>
  <si>
    <t>반부패.청렴(1시간 이상)</t>
    <phoneticPr fontId="1" type="noConversion"/>
  </si>
  <si>
    <t>성폭력.성희롱 예방(1시간 이상)</t>
    <phoneticPr fontId="1" type="noConversion"/>
  </si>
  <si>
    <t>아동학대 예방(1시간 이상)</t>
    <phoneticPr fontId="1" type="noConversion"/>
  </si>
  <si>
    <t>장애인식개선(1시간 이상)</t>
    <phoneticPr fontId="1" type="noConversion"/>
  </si>
  <si>
    <t>통일의식(1시간 이상)</t>
    <phoneticPr fontId="1" type="noConversion"/>
  </si>
  <si>
    <t>특화
과정</t>
    <phoneticPr fontId="1" type="noConversion"/>
  </si>
  <si>
    <t>의용소방대원 생활안전구조 교육</t>
    <phoneticPr fontId="1" type="noConversion"/>
  </si>
  <si>
    <t>의용소방대원 화재대응 교육</t>
    <phoneticPr fontId="1" type="noConversion"/>
  </si>
  <si>
    <t>민간기업종사자 고위험 특수재난 대응의 이해</t>
    <phoneticPr fontId="1" type="noConversion"/>
  </si>
  <si>
    <t>민간인</t>
    <phoneticPr fontId="1" type="noConversion"/>
  </si>
  <si>
    <t>보수
교육</t>
    <phoneticPr fontId="1" type="noConversion"/>
  </si>
  <si>
    <t>인명구조사 전문보수교육</t>
    <phoneticPr fontId="1" type="noConversion"/>
  </si>
  <si>
    <t>인명구조사2급 등</t>
    <phoneticPr fontId="1" type="noConversion"/>
  </si>
  <si>
    <t>상시
운영</t>
  </si>
  <si>
    <t>직무분야 공동활용 과정(129)</t>
    <phoneticPr fontId="1" type="noConversion"/>
  </si>
  <si>
    <t>-</t>
  </si>
  <si>
    <t>화재대응
(7)</t>
    <phoneticPr fontId="1" type="noConversion"/>
  </si>
  <si>
    <t>의용소방대
(5)</t>
    <phoneticPr fontId="1" type="noConversion"/>
  </si>
  <si>
    <t>화재예방
(5)</t>
    <phoneticPr fontId="1" type="noConversion"/>
  </si>
  <si>
    <t xml:space="preserve"> 코이카글로벌연수(캄보디아)</t>
    <phoneticPr fontId="1" type="noConversion"/>
  </si>
  <si>
    <t xml:space="preserve"> 수중인명구조(팀단위활동)</t>
    <phoneticPr fontId="1" type="noConversion"/>
  </si>
  <si>
    <t>시험응시자 등(자율신청)</t>
    <phoneticPr fontId="1" type="noConversion"/>
  </si>
  <si>
    <t xml:space="preserve"> 전문수난구조대원(강사)양성</t>
    <phoneticPr fontId="1" type="noConversion"/>
  </si>
  <si>
    <t>외국소방관(캄보디아)</t>
    <phoneticPr fontId="1" type="noConversion"/>
  </si>
  <si>
    <t xml:space="preserve"> 소방드론임무특화(전술운용)</t>
    <phoneticPr fontId="1" type="noConversion"/>
  </si>
  <si>
    <t xml:space="preserve"> 소방드론임무특화(통제관)</t>
    <phoneticPr fontId="1" type="noConversion"/>
  </si>
  <si>
    <t xml:space="preserve"> 고급현장지휘관양성</t>
    <phoneticPr fontId="1" type="noConversion"/>
  </si>
  <si>
    <t>2) 노란색 교육제외 
   - 3월31일~4월4일(1주일) : 소방기술경연대회 장소 및 인원 협조
   - 5월1일 근로자의 날 휴강(식당운영불가)
   - 신임교육과정 앞 1주일(신임교육과정 준비)
   - 8월 3주 을지연습기간</t>
    <phoneticPr fontId="1" type="noConversion"/>
  </si>
  <si>
    <t xml:space="preserve"> 외국인노동자안전교육</t>
    <phoneticPr fontId="1" type="noConversion"/>
  </si>
  <si>
    <t>외국인노동자 등</t>
    <phoneticPr fontId="1" type="noConversion"/>
  </si>
  <si>
    <t>도
민
안
전
교
육</t>
    <phoneticPr fontId="1" type="noConversion"/>
  </si>
  <si>
    <t>캄보디아앙코르대학 학생</t>
    <phoneticPr fontId="1" type="noConversion"/>
  </si>
  <si>
    <t xml:space="preserve"> 기업체소방대원(화재진압)</t>
    <phoneticPr fontId="1" type="noConversion"/>
  </si>
  <si>
    <t xml:space="preserve"> 기업체소방대원(인명구조)</t>
    <phoneticPr fontId="1" type="noConversion"/>
  </si>
  <si>
    <t>경기도민</t>
    <phoneticPr fontId="1" type="noConversion"/>
  </si>
  <si>
    <t xml:space="preserve"> 소방드론조종훈련</t>
    <phoneticPr fontId="1" type="noConversion"/>
  </si>
  <si>
    <t>사전신청자</t>
    <phoneticPr fontId="1" type="noConversion"/>
  </si>
  <si>
    <t>센터(구조대)팀</t>
    <phoneticPr fontId="1" type="noConversion"/>
  </si>
  <si>
    <t>센터(구조대)팀</t>
    <phoneticPr fontId="1" type="noConversion"/>
  </si>
  <si>
    <t>2급 응시자</t>
    <phoneticPr fontId="1" type="noConversion"/>
  </si>
  <si>
    <t>인명2급이상(선발테스트)</t>
    <phoneticPr fontId="1" type="noConversion"/>
  </si>
  <si>
    <t xml:space="preserve"> 신임현장지휘관기본실무</t>
    <phoneticPr fontId="1" type="noConversion"/>
  </si>
  <si>
    <t>인명2급자(어드밴스이상)</t>
    <phoneticPr fontId="1" type="noConversion"/>
  </si>
  <si>
    <t>일반인
(3)</t>
    <phoneticPr fontId="1" type="noConversion"/>
  </si>
  <si>
    <t>이
달
의
사
이
버
교
육</t>
    <phoneticPr fontId="1" type="noConversion"/>
  </si>
  <si>
    <t>사이버교육과정</t>
    <phoneticPr fontId="1" type="noConversion"/>
  </si>
  <si>
    <t>특
별
교
육</t>
    <phoneticPr fontId="1" type="noConversion"/>
  </si>
  <si>
    <t>특별교육</t>
    <phoneticPr fontId="1" type="noConversion"/>
  </si>
  <si>
    <t>보수교육
(2)</t>
    <phoneticPr fontId="1" type="noConversion"/>
  </si>
  <si>
    <t>구조대응
(12)</t>
    <phoneticPr fontId="1" type="noConversion"/>
  </si>
  <si>
    <t>화재조사
(2)</t>
    <phoneticPr fontId="1" type="noConversion"/>
  </si>
  <si>
    <t>국제협력
(3)</t>
    <phoneticPr fontId="1" type="noConversion"/>
  </si>
  <si>
    <t>1누</t>
    <phoneticPr fontId="1" type="noConversion"/>
  </si>
  <si>
    <t>2주</t>
    <phoneticPr fontId="1" type="noConversion"/>
  </si>
  <si>
    <t>3일중 1일 화재교육시 40명씩 2개조 분반교육</t>
    <phoneticPr fontId="1" type="noConversion"/>
  </si>
  <si>
    <t>신규임용자
(집합 21중*관서실습 3주)
*관서실습은 임용 후 본부실시</t>
    <phoneticPr fontId="1" type="noConversion"/>
  </si>
  <si>
    <t>2026년 1월</t>
    <phoneticPr fontId="1" type="noConversion"/>
  </si>
  <si>
    <t>18일합격발표</t>
    <phoneticPr fontId="1" type="noConversion"/>
  </si>
  <si>
    <t>드론운용
(4)</t>
    <phoneticPr fontId="1" type="noConversion"/>
  </si>
  <si>
    <t>의용소방대전문교육</t>
    <phoneticPr fontId="1" type="noConversion"/>
  </si>
  <si>
    <t>교수능력
(1)</t>
    <phoneticPr fontId="1" type="noConversion"/>
  </si>
  <si>
    <t xml:space="preserve"> 직장훈련운영관리자 </t>
    <phoneticPr fontId="1" type="noConversion"/>
  </si>
  <si>
    <t xml:space="preserve"> 초경량무인비행장치(1종)조종자양성</t>
    <phoneticPr fontId="1" type="noConversion"/>
  </si>
  <si>
    <t>기본
교육
(2)</t>
    <phoneticPr fontId="1" type="noConversion"/>
  </si>
  <si>
    <t>전문
교육</t>
    <phoneticPr fontId="1" type="noConversion"/>
  </si>
  <si>
    <t>소방정책
(14)</t>
    <phoneticPr fontId="1" type="noConversion"/>
  </si>
  <si>
    <t>지휘역량
(5)</t>
    <phoneticPr fontId="1" type="noConversion"/>
  </si>
  <si>
    <t xml:space="preserve"> 전기자동차진압대응</t>
    <phoneticPr fontId="1" type="noConversion"/>
  </si>
  <si>
    <t>20</t>
    <phoneticPr fontId="1" type="noConversion"/>
  </si>
  <si>
    <t>미수료자</t>
    <phoneticPr fontId="1" type="noConversion"/>
  </si>
  <si>
    <t>의용
소방
대
전문
교육</t>
    <phoneticPr fontId="1" type="noConversion"/>
  </si>
  <si>
    <t xml:space="preserve"> AI로스마트한소방길잡이</t>
    <phoneticPr fontId="1" type="noConversion"/>
  </si>
  <si>
    <t xml:space="preserve"> HRD실무자역량강화</t>
    <phoneticPr fontId="1" type="noConversion"/>
  </si>
  <si>
    <r>
      <t xml:space="preserve"> 다중운집행사장안전관리</t>
    </r>
    <r>
      <rPr>
        <b/>
        <sz val="22"/>
        <color theme="1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</si>
  <si>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color theme="1"/>
        <rFont val="맑은 고딕"/>
        <family val="3"/>
        <charset val="129"/>
        <scheme val="minor"/>
      </rPr>
      <t>대형재난사례분석</t>
    </r>
    <r>
      <rPr>
        <b/>
        <sz val="22"/>
        <color theme="1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</si>
  <si>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color theme="1"/>
        <rFont val="맑은 고딕"/>
        <family val="3"/>
        <charset val="129"/>
        <scheme val="minor"/>
      </rPr>
      <t>환경변화대응</t>
    </r>
    <r>
      <rPr>
        <b/>
        <sz val="22"/>
        <color theme="1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</si>
  <si>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화재조사관보수교육</t>
    </r>
    <r>
      <rPr>
        <b/>
        <sz val="22"/>
        <rFont val="맑은 고딕"/>
        <family val="3"/>
        <charset val="129"/>
        <scheme val="minor"/>
      </rPr>
      <t>(원격)</t>
    </r>
    <phoneticPr fontId="1" type="noConversion"/>
  </si>
  <si>
    <r>
      <rPr>
        <sz val="22"/>
        <color theme="1"/>
        <rFont val="맑은 고딕"/>
        <family val="3"/>
        <charset val="129"/>
        <scheme val="minor"/>
      </rPr>
      <t>해외대학소방안전역량강화</t>
    </r>
    <r>
      <rPr>
        <b/>
        <sz val="22"/>
        <color theme="1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</si>
  <si>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color theme="1"/>
        <rFont val="맑은 고딕"/>
        <family val="3"/>
        <charset val="129"/>
        <scheme val="minor"/>
      </rPr>
      <t>취약시설안전관리실무</t>
    </r>
    <r>
      <rPr>
        <b/>
        <sz val="22"/>
        <color theme="1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</si>
  <si>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color theme="1"/>
        <rFont val="맑은 고딕"/>
        <family val="3"/>
        <charset val="129"/>
        <scheme val="minor"/>
      </rPr>
      <t>긴급구조지원기관관리자</t>
    </r>
    <r>
      <rPr>
        <b/>
        <sz val="22"/>
        <color theme="1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</si>
  <si>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color theme="1"/>
        <rFont val="맑은 고딕"/>
        <family val="3"/>
        <charset val="129"/>
        <scheme val="minor"/>
      </rPr>
      <t>긴급구조지원기관실무자</t>
    </r>
    <r>
      <rPr>
        <b/>
        <sz val="22"/>
        <color theme="1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</si>
  <si>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예산회계계약실무</t>
    </r>
    <r>
      <rPr>
        <b/>
        <sz val="22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</si>
  <si>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정보화능력향상(한글/엑셀)</t>
    </r>
    <r>
      <rPr>
        <b/>
        <sz val="22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</si>
  <si>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소방정보통신</t>
    </r>
    <r>
      <rPr>
        <b/>
        <sz val="22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</si>
  <si>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긴급구조통제단실무</t>
    </r>
    <r>
      <rPr>
        <b/>
        <sz val="22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</si>
  <si>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특별사법경찰</t>
    </r>
    <r>
      <rPr>
        <b/>
        <sz val="22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</si>
  <si>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보건안전관리</t>
    </r>
    <r>
      <rPr>
        <b/>
        <sz val="22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</si>
  <si>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color rgb="FF0066FF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심전도분석기본</t>
    </r>
    <r>
      <rPr>
        <b/>
        <sz val="22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</si>
  <si>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(특성화)</t>
    </r>
    <r>
      <rPr>
        <sz val="22"/>
        <rFont val="맑은 고딕"/>
        <family val="3"/>
        <charset val="129"/>
        <scheme val="minor"/>
      </rPr>
      <t>도시탐색구조Ⅰ(구조물안정화)</t>
    </r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</si>
  <si>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(특성화)</t>
    </r>
    <r>
      <rPr>
        <b/>
        <sz val="22"/>
        <color rgb="FFFF0000"/>
        <rFont val="맑은 고딕"/>
        <family val="3"/>
        <charset val="129"/>
        <scheme val="minor"/>
      </rPr>
      <t>도시탐색구조Ⅰ(천공및파괴)</t>
    </r>
    <phoneticPr fontId="1" type="noConversion"/>
  </si>
  <si>
    <r>
      <t xml:space="preserve"> </t>
    </r>
    <r>
      <rPr>
        <b/>
        <sz val="22"/>
        <rFont val="맑은 고딕"/>
        <family val="3"/>
        <charset val="129"/>
        <scheme val="minor"/>
      </rPr>
      <t>(특성화)</t>
    </r>
    <r>
      <rPr>
        <sz val="22"/>
        <rFont val="맑은 고딕"/>
        <family val="3"/>
        <charset val="129"/>
        <scheme val="minor"/>
      </rPr>
      <t>도시탐색구조Ⅱ(종합)</t>
    </r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</si>
  <si>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(특성화)</t>
    </r>
    <r>
      <rPr>
        <sz val="22"/>
        <rFont val="맑은 고딕"/>
        <family val="3"/>
        <charset val="129"/>
        <scheme val="minor"/>
      </rPr>
      <t>실화재전문교수양성</t>
    </r>
    <phoneticPr fontId="1" type="noConversion"/>
  </si>
  <si>
    <r>
      <t xml:space="preserve">현장안전점검관(예정자)
</t>
    </r>
    <r>
      <rPr>
        <sz val="18"/>
        <rFont val="맑은 고딕"/>
        <family val="3"/>
        <charset val="129"/>
        <scheme val="minor"/>
      </rPr>
      <t>현장안전담당 및 현장대원</t>
    </r>
    <phoneticPr fontId="1" type="noConversion"/>
  </si>
  <si>
    <r>
      <t>외국소방관</t>
    </r>
    <r>
      <rPr>
        <sz val="14"/>
        <rFont val="맑은 고딕"/>
        <family val="3"/>
        <charset val="129"/>
        <scheme val="minor"/>
      </rPr>
      <t>(몽골, 필리핀, 베트남)</t>
    </r>
    <phoneticPr fontId="1" type="noConversion"/>
  </si>
  <si>
    <t>자위소방대 관계인</t>
    <phoneticPr fontId="1" type="noConversion"/>
  </si>
  <si>
    <t xml:space="preserve"> 의용소방대드론운용교육</t>
    <phoneticPr fontId="1" type="noConversion"/>
  </si>
  <si>
    <t xml:space="preserve"> 의용소방대직무교육</t>
    <phoneticPr fontId="1" type="noConversion"/>
  </si>
  <si>
    <r>
      <rPr>
        <sz val="22"/>
        <rFont val="맑은 고딕"/>
        <family val="3"/>
        <charset val="129"/>
        <scheme val="minor"/>
      </rPr>
      <t xml:space="preserve"> 인사감찰실무</t>
    </r>
    <r>
      <rPr>
        <b/>
        <sz val="22"/>
        <rFont val="맑은 고딕"/>
        <family val="3"/>
        <charset val="129"/>
        <scheme val="minor"/>
      </rPr>
      <t>(원격)</t>
    </r>
    <phoneticPr fontId="1" type="noConversion"/>
  </si>
  <si>
    <t xml:space="preserve"> 브리핑요원능력향상전문</t>
    <phoneticPr fontId="1" type="noConversion"/>
  </si>
  <si>
    <t>재난대응과/구급팀장</t>
    <phoneticPr fontId="1" type="noConversion"/>
  </si>
  <si>
    <t>25년 교육 준비 기간</t>
    <phoneticPr fontId="1" type="noConversion"/>
  </si>
  <si>
    <t>자격인증시험 평가 일정</t>
    <phoneticPr fontId="1" type="noConversion"/>
  </si>
  <si>
    <t>참고 일정</t>
    <phoneticPr fontId="1" type="noConversion"/>
  </si>
  <si>
    <t>관서
실습</t>
    <phoneticPr fontId="1" type="noConversion"/>
  </si>
  <si>
    <t>소양과목</t>
    <phoneticPr fontId="1" type="noConversion"/>
  </si>
  <si>
    <t>화
재
대
응
2
급
평
가</t>
    <phoneticPr fontId="1" type="noConversion"/>
  </si>
  <si>
    <t>화
재
대
응
1
급
평
가</t>
    <phoneticPr fontId="1" type="noConversion"/>
  </si>
  <si>
    <t>수시운영</t>
    <phoneticPr fontId="1" type="noConversion"/>
  </si>
  <si>
    <t>수 시 운 영</t>
    <phoneticPr fontId="1" type="noConversion"/>
  </si>
  <si>
    <t>인
명
구
조
사
2
급
평
가</t>
    <phoneticPr fontId="1" type="noConversion"/>
  </si>
  <si>
    <t>인
명
구
조
사
1
급
평
가</t>
    <phoneticPr fontId="1" type="noConversion"/>
  </si>
  <si>
    <t>초
급
지
휘
관
평
가</t>
    <phoneticPr fontId="1" type="noConversion"/>
  </si>
  <si>
    <t>고
급
지
휘
관
평
가</t>
    <phoneticPr fontId="1" type="noConversion"/>
  </si>
  <si>
    <t>중
급
지
휘
관
평
가</t>
    <phoneticPr fontId="1" type="noConversion"/>
  </si>
  <si>
    <t>수 시 운 영</t>
    <phoneticPr fontId="1" type="noConversion"/>
  </si>
  <si>
    <t>평가
(고급)</t>
    <phoneticPr fontId="1" type="noConversion"/>
  </si>
  <si>
    <t>평가
(초급)</t>
    <phoneticPr fontId="1" type="noConversion"/>
  </si>
  <si>
    <r>
      <t xml:space="preserve">평가
</t>
    </r>
    <r>
      <rPr>
        <b/>
        <sz val="14"/>
        <color theme="0"/>
        <rFont val="맑은 고딕"/>
        <family val="3"/>
        <charset val="129"/>
        <scheme val="minor"/>
      </rPr>
      <t>(인2)</t>
    </r>
    <phoneticPr fontId="1" type="noConversion"/>
  </si>
  <si>
    <t>평가
(인1)</t>
    <phoneticPr fontId="1" type="noConversion"/>
  </si>
  <si>
    <t>평가
(인2)</t>
    <phoneticPr fontId="1" type="noConversion"/>
  </si>
  <si>
    <t>평가
(중급)</t>
    <phoneticPr fontId="1" type="noConversion"/>
  </si>
  <si>
    <t>수 시 운 영</t>
    <phoneticPr fontId="1" type="noConversion"/>
  </si>
  <si>
    <t>2025.1.1. 기준</t>
    <phoneticPr fontId="1" type="noConversion"/>
  </si>
  <si>
    <t>인명2급이상(마스터다이버이상)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</si>
</sst>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8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6"/>
      <color indexed="81"/>
      <name val="Tahoma"/>
      <family val="2"/>
    </font>
    <font>
      <b/>
      <sz val="16"/>
      <color indexed="81"/>
      <name val="돋움"/>
      <family val="3"/>
      <charset val="129"/>
    </font>
    <font>
      <b/>
      <sz val="18"/>
      <color indexed="81"/>
      <name val="Tahoma"/>
      <family val="2"/>
    </font>
    <font>
      <b/>
      <sz val="18"/>
      <color indexed="81"/>
      <name val="돋움"/>
      <family val="3"/>
      <charset val="129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b/>
      <sz val="7"/>
      <color indexed="8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sz val="8"/>
      <name val="돋움"/>
      <family val="3"/>
      <charset val="129"/>
    </font>
    <font>
      <sz val="14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sz val="18"/>
      <color rgb="FF0000FF"/>
      <name val="맑은 고딕"/>
      <family val="3"/>
      <charset val="129"/>
      <scheme val="minor"/>
    </font>
    <font>
      <b/>
      <sz val="18"/>
      <color indexed="8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rgb="FFFF0000"/>
      <name val="맑은 고딕"/>
      <family val="3"/>
      <charset val="129"/>
      <scheme val="minor"/>
    </font>
    <font>
      <sz val="22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22"/>
      <color rgb="FFFF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7"/>
      <color theme="0"/>
      <name val="맑은 고딕"/>
      <family val="3"/>
      <charset val="129"/>
      <scheme val="minor"/>
    </font>
    <font>
      <b/>
      <sz val="22"/>
      <color rgb="FFFF0000"/>
      <name val="맑은 고딕"/>
      <family val="3"/>
      <charset val="129"/>
      <scheme val="minor"/>
    </font>
    <font>
      <b/>
      <sz val="22"/>
      <color rgb="FF0066FF"/>
      <name val="맑은 고딕"/>
      <family val="3"/>
      <charset val="129"/>
      <scheme val="minor"/>
    </font>
    <font>
      <b/>
      <sz val="17"/>
      <color theme="1"/>
      <name val="맑은 고딕"/>
      <family val="3"/>
      <charset val="129"/>
      <scheme val="minor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  <font>
      <b/>
      <sz val="18"/>
      <color rgb="FF0070C0"/>
      <name val="맑은 고딕"/>
      <family val="3"/>
      <charset val="129"/>
      <scheme val="minor"/>
    </font>
    <font>
      <b/>
      <sz val="17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20"/>
      <color indexed="81"/>
      <name val="돋움"/>
      <family val="3"/>
      <charset val="129"/>
    </font>
    <font>
      <b/>
      <sz val="22"/>
      <color indexed="81"/>
      <name val="돋움"/>
      <family val="3"/>
      <charset val="129"/>
    </font>
    <font>
      <b/>
      <sz val="22"/>
      <color indexed="81"/>
      <name val="Tahoma"/>
      <family val="2"/>
    </font>
    <font>
      <b/>
      <sz val="20"/>
      <color indexed="81"/>
      <name val="Tahoma"/>
      <family val="2"/>
    </font>
    <font>
      <sz val="20"/>
      <color indexed="81"/>
      <name val="돋움"/>
      <family val="3"/>
      <charset val="129"/>
    </font>
    <font>
      <sz val="12"/>
      <color indexed="81"/>
      <name val="Tahoma"/>
      <family val="2"/>
    </font>
    <font>
      <b/>
      <sz val="16"/>
      <color theme="0"/>
      <name val="맑은 고딕"/>
      <family val="3"/>
      <charset val="129"/>
      <scheme val="minor"/>
    </font>
    <font>
      <sz val="20"/>
      <color indexed="81"/>
      <name val="맑은 고딕"/>
      <family val="3"/>
      <charset val="129"/>
    </font>
    <font>
      <sz val="9"/>
      <color indexed="81"/>
      <name val="Tahoma"/>
      <family val="2"/>
    </font>
    <font>
      <b/>
      <sz val="16"/>
      <color indexed="81"/>
      <name val="HY견고딕"/>
      <family val="1"/>
      <charset val="129"/>
    </font>
    <font>
      <b/>
      <sz val="12"/>
      <color indexed="81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26"/>
      <color indexed="81"/>
      <name val="Tahoma"/>
      <family val="2"/>
    </font>
    <font>
      <b/>
      <sz val="26"/>
      <color indexed="81"/>
      <name val="돋움"/>
      <family val="3"/>
      <charset val="129"/>
    </font>
    <font>
      <sz val="16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sz val="16"/>
      <color rgb="FFFF0000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sz val="28"/>
      <color indexed="81"/>
      <name val="Tahoma"/>
      <family val="2"/>
    </font>
    <font>
      <b/>
      <sz val="28"/>
      <color indexed="81"/>
      <name val="돋움"/>
      <family val="3"/>
      <charset val="129"/>
    </font>
    <font>
      <b/>
      <sz val="22"/>
      <name val="맑은 고딕"/>
      <family val="3"/>
      <charset val="129"/>
    </font>
    <font>
      <b/>
      <sz val="8"/>
      <name val="굴림체"/>
      <family val="3"/>
      <charset val="129"/>
    </font>
    <font>
      <sz val="22"/>
      <name val="맑은 고딕"/>
      <family val="3"/>
      <charset val="129"/>
    </font>
    <font>
      <sz val="22"/>
      <color theme="1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4"/>
      <color indexed="81"/>
      <name val="맑은 고딕"/>
      <family val="2"/>
      <charset val="129"/>
    </font>
    <font>
      <sz val="22"/>
      <color indexed="81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18"/>
      <color indexed="39"/>
      <name val="돋움"/>
      <family val="3"/>
      <charset val="129"/>
    </font>
    <font>
      <b/>
      <sz val="20"/>
      <color indexed="39"/>
      <name val="돋움"/>
      <family val="3"/>
      <charset val="129"/>
    </font>
    <font>
      <b/>
      <sz val="22"/>
      <color indexed="8"/>
      <name val="맑은 고딕"/>
      <family val="3"/>
      <charset val="129"/>
      <scheme val="minor"/>
    </font>
    <font>
      <b/>
      <sz val="22"/>
      <color theme="0"/>
      <name val="맑은 고딕"/>
      <family val="3"/>
      <charset val="129"/>
      <scheme val="minor"/>
    </font>
    <font>
      <sz val="22"/>
      <color rgb="FF0000FF"/>
      <name val="맑은 고딕"/>
      <family val="3"/>
      <charset val="129"/>
      <scheme val="minor"/>
    </font>
    <font>
      <b/>
      <sz val="22"/>
      <color theme="9" tint="0.59999389629810485"/>
      <name val="맑은 고딕"/>
      <family val="3"/>
      <charset val="129"/>
      <scheme val="minor"/>
    </font>
    <font>
      <b/>
      <sz val="22"/>
      <color rgb="FFC00000"/>
      <name val="맑은 고딕"/>
      <family val="3"/>
      <charset val="129"/>
      <scheme val="minor"/>
    </font>
    <font>
      <b/>
      <sz val="22"/>
      <color rgb="FFFFFF00"/>
      <name val="맑은 고딕"/>
      <family val="3"/>
      <charset val="129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E3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6D86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66"/>
        <bgColor indexed="64"/>
      </patternFill>
    </fill>
  </fills>
  <borders count="2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8"/>
      </diagonal>
    </border>
    <border diagonalDown="1">
      <left/>
      <right/>
      <top style="medium">
        <color indexed="64"/>
      </top>
      <bottom/>
      <diagonal style="medium">
        <color indexed="8"/>
      </diagonal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medium">
        <color indexed="8"/>
      </diagonal>
    </border>
    <border diagonalDown="1">
      <left/>
      <right/>
      <top/>
      <bottom/>
      <diagonal style="medium">
        <color indexed="8"/>
      </diagonal>
    </border>
    <border>
      <left/>
      <right style="thin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double">
        <color indexed="8"/>
      </bottom>
      <diagonal style="medium">
        <color indexed="8"/>
      </diagonal>
    </border>
    <border diagonalDown="1">
      <left/>
      <right/>
      <top/>
      <bottom style="double">
        <color indexed="8"/>
      </bottom>
      <diagonal style="medium">
        <color indexed="8"/>
      </diagonal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/>
      <right style="hair">
        <color indexed="64"/>
      </right>
      <top/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double">
        <color indexed="8"/>
      </bottom>
      <diagonal/>
    </border>
    <border>
      <left style="hair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hair">
        <color indexed="64"/>
      </right>
      <top/>
      <bottom style="double">
        <color indexed="8"/>
      </bottom>
      <diagonal/>
    </border>
    <border>
      <left style="hair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/>
      <bottom style="double">
        <color indexed="8"/>
      </bottom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9" fontId="33" fillId="0" borderId="0" applyFont="0" applyFill="0" applyBorder="0" applyAlignment="0" applyProtection="0">
      <alignment vertical="center"/>
    </xf>
  </cellStyleXfs>
  <cellXfs count="1265">
    <xf numFmtId="0" fontId="0" fillId="0" borderId="0" xfId="0">
      <alignment vertical="center"/>
    </xf>
    <xf numFmtId="0" fontId="7" fillId="0" borderId="0" xfId="2" applyFont="1">
      <alignment vertical="center"/>
    </xf>
    <xf numFmtId="0" fontId="12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21" fillId="0" borderId="17" xfId="2" applyFont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22" fillId="2" borderId="18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8" fillId="2" borderId="21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 wrapText="1"/>
    </xf>
    <xf numFmtId="0" fontId="8" fillId="2" borderId="34" xfId="2" applyFont="1" applyFill="1" applyBorder="1" applyAlignment="1">
      <alignment horizontal="center" vertical="center" wrapText="1"/>
    </xf>
    <xf numFmtId="0" fontId="8" fillId="2" borderId="31" xfId="2" applyFont="1" applyFill="1" applyBorder="1" applyAlignment="1">
      <alignment horizontal="center" vertical="center" wrapText="1"/>
    </xf>
    <xf numFmtId="0" fontId="22" fillId="2" borderId="31" xfId="2" applyFont="1" applyFill="1" applyBorder="1" applyAlignment="1">
      <alignment horizontal="center" vertical="center" wrapText="1"/>
    </xf>
    <xf numFmtId="0" fontId="22" fillId="2" borderId="34" xfId="2" applyFont="1" applyFill="1" applyBorder="1" applyAlignment="1">
      <alignment horizontal="center" vertical="center" wrapText="1"/>
    </xf>
    <xf numFmtId="0" fontId="8" fillId="2" borderId="30" xfId="2" applyFont="1" applyFill="1" applyBorder="1" applyAlignment="1">
      <alignment horizontal="center" vertical="center" wrapText="1"/>
    </xf>
    <xf numFmtId="0" fontId="23" fillId="0" borderId="0" xfId="2" applyFont="1">
      <alignment vertical="center"/>
    </xf>
    <xf numFmtId="0" fontId="8" fillId="0" borderId="68" xfId="2" applyFont="1" applyBorder="1" applyAlignment="1">
      <alignment horizontal="center" vertical="center" wrapText="1"/>
    </xf>
    <xf numFmtId="0" fontId="8" fillId="2" borderId="71" xfId="2" applyFont="1" applyFill="1" applyBorder="1" applyAlignment="1">
      <alignment horizontal="center" vertical="center" wrapText="1"/>
    </xf>
    <xf numFmtId="0" fontId="8" fillId="2" borderId="68" xfId="2" applyFont="1" applyFill="1" applyBorder="1" applyAlignment="1">
      <alignment horizontal="center" vertical="center" wrapText="1"/>
    </xf>
    <xf numFmtId="0" fontId="22" fillId="2" borderId="68" xfId="2" applyFont="1" applyFill="1" applyBorder="1" applyAlignment="1">
      <alignment horizontal="center" vertical="center" wrapText="1"/>
    </xf>
    <xf numFmtId="0" fontId="22" fillId="0" borderId="71" xfId="2" applyFont="1" applyBorder="1" applyAlignment="1">
      <alignment horizontal="center" vertical="center" wrapText="1"/>
    </xf>
    <xf numFmtId="0" fontId="22" fillId="2" borderId="71" xfId="2" applyFont="1" applyFill="1" applyBorder="1" applyAlignment="1">
      <alignment horizontal="center" vertical="center" wrapText="1"/>
    </xf>
    <xf numFmtId="0" fontId="8" fillId="0" borderId="70" xfId="2" applyFont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 wrapText="1"/>
    </xf>
    <xf numFmtId="0" fontId="22" fillId="2" borderId="70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0" fontId="22" fillId="2" borderId="33" xfId="2" applyFont="1" applyFill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7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29" fillId="0" borderId="91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69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5" borderId="68" xfId="2" applyFont="1" applyFill="1" applyBorder="1" applyAlignment="1">
      <alignment horizontal="center" vertical="center" wrapText="1"/>
    </xf>
    <xf numFmtId="0" fontId="21" fillId="5" borderId="68" xfId="2" applyFont="1" applyFill="1" applyBorder="1" applyAlignment="1">
      <alignment horizontal="center" vertical="center" wrapText="1"/>
    </xf>
    <xf numFmtId="0" fontId="8" fillId="5" borderId="18" xfId="2" applyFont="1" applyFill="1" applyBorder="1" applyAlignment="1">
      <alignment horizontal="center" vertical="center" wrapText="1"/>
    </xf>
    <xf numFmtId="0" fontId="20" fillId="5" borderId="18" xfId="2" applyFont="1" applyFill="1" applyBorder="1" applyAlignment="1">
      <alignment horizontal="center" vertical="center" wrapText="1"/>
    </xf>
    <xf numFmtId="0" fontId="21" fillId="5" borderId="18" xfId="2" applyFont="1" applyFill="1" applyBorder="1" applyAlignment="1">
      <alignment horizontal="center" vertical="center" wrapText="1"/>
    </xf>
    <xf numFmtId="0" fontId="8" fillId="5" borderId="31" xfId="2" applyFont="1" applyFill="1" applyBorder="1" applyAlignment="1">
      <alignment horizontal="center" vertical="center" wrapText="1"/>
    </xf>
    <xf numFmtId="0" fontId="21" fillId="5" borderId="31" xfId="2" applyFont="1" applyFill="1" applyBorder="1" applyAlignment="1">
      <alignment horizontal="center" vertical="center" wrapText="1"/>
    </xf>
    <xf numFmtId="0" fontId="8" fillId="5" borderId="71" xfId="2" applyFont="1" applyFill="1" applyBorder="1" applyAlignment="1">
      <alignment horizontal="center" vertical="center" wrapText="1"/>
    </xf>
    <xf numFmtId="0" fontId="8" fillId="5" borderId="70" xfId="2" applyFont="1" applyFill="1" applyBorder="1" applyAlignment="1">
      <alignment horizontal="center" vertical="center" wrapText="1"/>
    </xf>
    <xf numFmtId="0" fontId="8" fillId="5" borderId="21" xfId="2" applyFont="1" applyFill="1" applyBorder="1" applyAlignment="1">
      <alignment horizontal="center" vertical="center" wrapText="1"/>
    </xf>
    <xf numFmtId="0" fontId="8" fillId="5" borderId="20" xfId="2" applyFont="1" applyFill="1" applyBorder="1" applyAlignment="1">
      <alignment horizontal="center" vertical="center" wrapText="1"/>
    </xf>
    <xf numFmtId="0" fontId="8" fillId="5" borderId="34" xfId="2" applyFont="1" applyFill="1" applyBorder="1" applyAlignment="1">
      <alignment horizontal="center" vertical="center" wrapText="1"/>
    </xf>
    <xf numFmtId="0" fontId="8" fillId="5" borderId="33" xfId="2" applyFont="1" applyFill="1" applyBorder="1" applyAlignment="1">
      <alignment horizontal="center" vertical="center" wrapText="1"/>
    </xf>
    <xf numFmtId="0" fontId="8" fillId="5" borderId="19" xfId="2" applyFont="1" applyFill="1" applyBorder="1" applyAlignment="1">
      <alignment horizontal="center" vertical="center" wrapText="1"/>
    </xf>
    <xf numFmtId="0" fontId="8" fillId="5" borderId="32" xfId="2" applyFont="1" applyFill="1" applyBorder="1" applyAlignment="1">
      <alignment horizontal="center" vertical="center" wrapText="1"/>
    </xf>
    <xf numFmtId="0" fontId="29" fillId="5" borderId="103" xfId="2" applyFont="1" applyFill="1" applyBorder="1" applyAlignment="1">
      <alignment horizontal="center" vertical="center" wrapText="1"/>
    </xf>
    <xf numFmtId="0" fontId="24" fillId="5" borderId="17" xfId="2" applyFont="1" applyFill="1" applyBorder="1" applyAlignment="1">
      <alignment horizontal="center" vertical="center" wrapText="1"/>
    </xf>
    <xf numFmtId="0" fontId="24" fillId="5" borderId="31" xfId="2" applyFont="1" applyFill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24" fillId="2" borderId="17" xfId="2" applyFont="1" applyFill="1" applyBorder="1" applyAlignment="1">
      <alignment horizontal="center" vertical="center" wrapText="1"/>
    </xf>
    <xf numFmtId="0" fontId="24" fillId="2" borderId="30" xfId="2" applyFont="1" applyFill="1" applyBorder="1" applyAlignment="1">
      <alignment horizontal="center" vertical="center" wrapText="1"/>
    </xf>
    <xf numFmtId="0" fontId="24" fillId="0" borderId="113" xfId="2" applyFont="1" applyBorder="1" applyAlignment="1">
      <alignment horizontal="center" vertical="center" wrapText="1"/>
    </xf>
    <xf numFmtId="0" fontId="21" fillId="0" borderId="114" xfId="2" applyFont="1" applyBorder="1" applyAlignment="1">
      <alignment horizontal="center" vertical="center" wrapText="1"/>
    </xf>
    <xf numFmtId="0" fontId="21" fillId="0" borderId="115" xfId="2" applyFont="1" applyBorder="1" applyAlignment="1">
      <alignment horizontal="center" vertical="center" wrapText="1"/>
    </xf>
    <xf numFmtId="0" fontId="22" fillId="0" borderId="118" xfId="2" applyFont="1" applyBorder="1" applyAlignment="1">
      <alignment horizontal="center" vertical="center" wrapText="1"/>
    </xf>
    <xf numFmtId="0" fontId="22" fillId="0" borderId="119" xfId="2" applyFont="1" applyBorder="1" applyAlignment="1">
      <alignment horizontal="center" vertical="center" wrapText="1"/>
    </xf>
    <xf numFmtId="0" fontId="22" fillId="0" borderId="120" xfId="2" applyFont="1" applyBorder="1" applyAlignment="1">
      <alignment horizontal="center" vertical="center" wrapText="1"/>
    </xf>
    <xf numFmtId="0" fontId="22" fillId="5" borderId="31" xfId="2" applyFont="1" applyFill="1" applyBorder="1" applyAlignment="1">
      <alignment horizontal="center" vertical="center" wrapText="1"/>
    </xf>
    <xf numFmtId="0" fontId="29" fillId="5" borderId="91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 wrapText="1"/>
    </xf>
    <xf numFmtId="0" fontId="21" fillId="2" borderId="34" xfId="2" applyFont="1" applyFill="1" applyBorder="1" applyAlignment="1">
      <alignment horizontal="center" vertical="center" wrapText="1"/>
    </xf>
    <xf numFmtId="0" fontId="7" fillId="0" borderId="0" xfId="2" applyFont="1">
      <alignment vertical="center"/>
    </xf>
    <xf numFmtId="0" fontId="26" fillId="0" borderId="0" xfId="2" applyFont="1">
      <alignment vertical="center"/>
    </xf>
    <xf numFmtId="0" fontId="25" fillId="0" borderId="0" xfId="2" applyFont="1" applyAlignment="1">
      <alignment horizontal="center" vertical="center"/>
    </xf>
    <xf numFmtId="0" fontId="15" fillId="7" borderId="2" xfId="2" applyFont="1" applyFill="1" applyBorder="1" applyAlignment="1">
      <alignment vertical="center" wrapText="1"/>
    </xf>
    <xf numFmtId="176" fontId="15" fillId="7" borderId="2" xfId="2" applyNumberFormat="1" applyFont="1" applyFill="1" applyBorder="1" applyAlignment="1">
      <alignment vertical="center" wrapText="1"/>
    </xf>
    <xf numFmtId="41" fontId="15" fillId="7" borderId="2" xfId="2" applyNumberFormat="1" applyFont="1" applyFill="1" applyBorder="1" applyAlignment="1">
      <alignment horizontal="center" vertical="center"/>
    </xf>
    <xf numFmtId="0" fontId="40" fillId="0" borderId="72" xfId="2" applyFont="1" applyBorder="1" applyAlignment="1">
      <alignment horizontal="center" vertical="center" wrapText="1"/>
    </xf>
    <xf numFmtId="0" fontId="40" fillId="0" borderId="37" xfId="2" applyFont="1" applyBorder="1" applyAlignment="1">
      <alignment horizontal="center" vertical="center" wrapText="1"/>
    </xf>
    <xf numFmtId="0" fontId="40" fillId="0" borderId="38" xfId="2" applyFont="1" applyBorder="1" applyAlignment="1">
      <alignment horizontal="center" vertical="center" wrapText="1"/>
    </xf>
    <xf numFmtId="0" fontId="40" fillId="0" borderId="36" xfId="2" applyFont="1" applyBorder="1" applyAlignment="1">
      <alignment horizontal="center" vertical="center" wrapText="1"/>
    </xf>
    <xf numFmtId="0" fontId="40" fillId="0" borderId="37" xfId="2" applyFont="1" applyFill="1" applyBorder="1" applyAlignment="1">
      <alignment horizontal="center" vertical="center" wrapText="1"/>
    </xf>
    <xf numFmtId="0" fontId="40" fillId="0" borderId="93" xfId="2" applyFont="1" applyFill="1" applyBorder="1" applyAlignment="1">
      <alignment horizontal="center" vertical="center" wrapText="1"/>
    </xf>
    <xf numFmtId="0" fontId="15" fillId="12" borderId="35" xfId="2" applyFont="1" applyFill="1" applyBorder="1" applyAlignment="1">
      <alignment vertical="center" wrapText="1"/>
    </xf>
    <xf numFmtId="176" fontId="15" fillId="12" borderId="35" xfId="2" applyNumberFormat="1" applyFont="1" applyFill="1" applyBorder="1" applyAlignment="1">
      <alignment vertical="center" wrapText="1"/>
    </xf>
    <xf numFmtId="0" fontId="35" fillId="0" borderId="129" xfId="2" applyFont="1" applyFill="1" applyBorder="1" applyAlignment="1">
      <alignment horizontal="center" vertical="center" wrapText="1"/>
    </xf>
    <xf numFmtId="176" fontId="35" fillId="0" borderId="129" xfId="2" applyNumberFormat="1" applyFont="1" applyFill="1" applyBorder="1" applyAlignment="1">
      <alignment horizontal="center" vertical="center" wrapText="1"/>
    </xf>
    <xf numFmtId="41" fontId="35" fillId="0" borderId="129" xfId="2" applyNumberFormat="1" applyFont="1" applyFill="1" applyBorder="1" applyAlignment="1">
      <alignment horizontal="center" vertical="center" shrinkToFit="1"/>
    </xf>
    <xf numFmtId="0" fontId="35" fillId="0" borderId="142" xfId="2" applyFont="1" applyFill="1" applyBorder="1" applyAlignment="1">
      <alignment horizontal="center" vertical="center" wrapText="1"/>
    </xf>
    <xf numFmtId="176" fontId="35" fillId="0" borderId="142" xfId="2" applyNumberFormat="1" applyFont="1" applyFill="1" applyBorder="1" applyAlignment="1">
      <alignment horizontal="center" vertical="center" wrapText="1"/>
    </xf>
    <xf numFmtId="0" fontId="43" fillId="0" borderId="37" xfId="2" applyFont="1" applyFill="1" applyBorder="1" applyAlignment="1">
      <alignment horizontal="center" vertical="center" wrapText="1"/>
    </xf>
    <xf numFmtId="0" fontId="8" fillId="5" borderId="30" xfId="2" applyFont="1" applyFill="1" applyBorder="1" applyAlignment="1">
      <alignment horizontal="center" vertical="center" wrapText="1"/>
    </xf>
    <xf numFmtId="0" fontId="21" fillId="5" borderId="71" xfId="2" applyFont="1" applyFill="1" applyBorder="1" applyAlignment="1">
      <alignment horizontal="center" vertical="center" wrapText="1"/>
    </xf>
    <xf numFmtId="0" fontId="21" fillId="5" borderId="21" xfId="2" applyFont="1" applyFill="1" applyBorder="1" applyAlignment="1">
      <alignment horizontal="center" vertical="center" wrapText="1"/>
    </xf>
    <xf numFmtId="0" fontId="21" fillId="5" borderId="34" xfId="2" applyFont="1" applyFill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0" fontId="24" fillId="0" borderId="7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117" xfId="2" applyFont="1" applyBorder="1" applyAlignment="1">
      <alignment horizontal="center" vertical="center" wrapText="1"/>
    </xf>
    <xf numFmtId="0" fontId="8" fillId="2" borderId="70" xfId="2" applyFont="1" applyFill="1" applyBorder="1" applyAlignment="1">
      <alignment horizontal="center" vertical="center" wrapText="1"/>
    </xf>
    <xf numFmtId="0" fontId="8" fillId="0" borderId="112" xfId="2" applyFont="1" applyBorder="1" applyAlignment="1">
      <alignment horizontal="center" vertical="center" wrapText="1"/>
    </xf>
    <xf numFmtId="41" fontId="35" fillId="0" borderId="122" xfId="2" applyNumberFormat="1" applyFont="1" applyFill="1" applyBorder="1" applyAlignment="1">
      <alignment horizontal="center" vertical="center" shrinkToFit="1"/>
    </xf>
    <xf numFmtId="0" fontId="36" fillId="2" borderId="142" xfId="2" applyFont="1" applyFill="1" applyBorder="1" applyAlignment="1">
      <alignment horizontal="center" vertical="center" wrapText="1"/>
    </xf>
    <xf numFmtId="176" fontId="36" fillId="2" borderId="142" xfId="2" applyNumberFormat="1" applyFont="1" applyFill="1" applyBorder="1" applyAlignment="1">
      <alignment horizontal="center" vertical="center" wrapText="1"/>
    </xf>
    <xf numFmtId="41" fontId="36" fillId="2" borderId="142" xfId="2" applyNumberFormat="1" applyFont="1" applyFill="1" applyBorder="1" applyAlignment="1">
      <alignment horizontal="center" vertical="center" shrinkToFit="1"/>
    </xf>
    <xf numFmtId="41" fontId="36" fillId="2" borderId="132" xfId="2" applyNumberFormat="1" applyFont="1" applyFill="1" applyBorder="1" applyAlignment="1">
      <alignment horizontal="center" vertical="center" shrinkToFit="1"/>
    </xf>
    <xf numFmtId="0" fontId="36" fillId="2" borderId="104" xfId="2" applyFont="1" applyFill="1" applyBorder="1" applyAlignment="1">
      <alignment horizontal="center" vertical="center" wrapText="1"/>
    </xf>
    <xf numFmtId="176" fontId="36" fillId="2" borderId="104" xfId="2" applyNumberFormat="1" applyFont="1" applyFill="1" applyBorder="1" applyAlignment="1">
      <alignment horizontal="center" vertical="center" wrapText="1"/>
    </xf>
    <xf numFmtId="41" fontId="36" fillId="2" borderId="104" xfId="2" applyNumberFormat="1" applyFont="1" applyFill="1" applyBorder="1" applyAlignment="1">
      <alignment horizontal="center" vertical="center" shrinkToFit="1"/>
    </xf>
    <xf numFmtId="41" fontId="36" fillId="2" borderId="78" xfId="2" applyNumberFormat="1" applyFont="1" applyFill="1" applyBorder="1" applyAlignment="1">
      <alignment horizontal="center" vertical="center" shrinkToFit="1"/>
    </xf>
    <xf numFmtId="0" fontId="48" fillId="0" borderId="37" xfId="2" applyFont="1" applyFill="1" applyBorder="1" applyAlignment="1">
      <alignment horizontal="center" vertical="center" wrapText="1"/>
    </xf>
    <xf numFmtId="0" fontId="48" fillId="0" borderId="38" xfId="2" applyFont="1" applyFill="1" applyBorder="1" applyAlignment="1">
      <alignment horizontal="center" vertical="center" wrapText="1"/>
    </xf>
    <xf numFmtId="0" fontId="48" fillId="0" borderId="72" xfId="2" applyFont="1" applyFill="1" applyBorder="1" applyAlignment="1">
      <alignment horizontal="center" vertical="center" wrapText="1"/>
    </xf>
    <xf numFmtId="0" fontId="48" fillId="0" borderId="37" xfId="2" applyFont="1" applyBorder="1" applyAlignment="1">
      <alignment horizontal="center" vertical="center" wrapText="1"/>
    </xf>
    <xf numFmtId="0" fontId="48" fillId="0" borderId="38" xfId="2" applyFont="1" applyBorder="1" applyAlignment="1">
      <alignment horizontal="center" vertical="center" wrapText="1"/>
    </xf>
    <xf numFmtId="0" fontId="48" fillId="0" borderId="72" xfId="2" applyFont="1" applyBorder="1" applyAlignment="1">
      <alignment horizontal="center" vertical="center" wrapText="1"/>
    </xf>
    <xf numFmtId="0" fontId="48" fillId="0" borderId="116" xfId="2" applyFont="1" applyBorder="1" applyAlignment="1">
      <alignment horizontal="center" vertical="center" wrapText="1"/>
    </xf>
    <xf numFmtId="0" fontId="48" fillId="0" borderId="36" xfId="2" applyFont="1" applyBorder="1" applyAlignment="1">
      <alignment horizontal="center" vertical="center" wrapText="1"/>
    </xf>
    <xf numFmtId="0" fontId="48" fillId="0" borderId="39" xfId="2" applyFont="1" applyFill="1" applyBorder="1" applyAlignment="1">
      <alignment horizontal="center" vertical="center" wrapText="1"/>
    </xf>
    <xf numFmtId="0" fontId="49" fillId="3" borderId="38" xfId="2" applyFont="1" applyFill="1" applyBorder="1" applyAlignment="1">
      <alignment horizontal="center" vertical="center" wrapText="1"/>
    </xf>
    <xf numFmtId="0" fontId="48" fillId="3" borderId="36" xfId="2" applyFont="1" applyFill="1" applyBorder="1" applyAlignment="1">
      <alignment horizontal="center" vertical="center" wrapText="1"/>
    </xf>
    <xf numFmtId="0" fontId="48" fillId="3" borderId="37" xfId="2" applyFont="1" applyFill="1" applyBorder="1" applyAlignment="1">
      <alignment horizontal="center" vertical="center" wrapText="1"/>
    </xf>
    <xf numFmtId="0" fontId="48" fillId="3" borderId="38" xfId="2" applyFont="1" applyFill="1" applyBorder="1" applyAlignment="1">
      <alignment horizontal="center" vertical="center" wrapText="1"/>
    </xf>
    <xf numFmtId="0" fontId="40" fillId="16" borderId="153" xfId="2" applyFont="1" applyFill="1" applyBorder="1" applyAlignment="1">
      <alignment horizontal="center" vertical="center" wrapText="1"/>
    </xf>
    <xf numFmtId="0" fontId="40" fillId="17" borderId="128" xfId="2" applyFont="1" applyFill="1" applyBorder="1" applyAlignment="1">
      <alignment horizontal="center" vertical="center" wrapText="1"/>
    </xf>
    <xf numFmtId="0" fontId="40" fillId="18" borderId="137" xfId="2" applyFont="1" applyFill="1" applyBorder="1" applyAlignment="1">
      <alignment horizontal="center" vertical="center" wrapText="1"/>
    </xf>
    <xf numFmtId="0" fontId="43" fillId="19" borderId="37" xfId="2" applyFont="1" applyFill="1" applyBorder="1" applyAlignment="1">
      <alignment horizontal="center" vertical="center" wrapText="1"/>
    </xf>
    <xf numFmtId="0" fontId="8" fillId="0" borderId="71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48" fillId="3" borderId="72" xfId="2" applyFont="1" applyFill="1" applyBorder="1" applyAlignment="1">
      <alignment horizontal="center" vertical="center" wrapText="1"/>
    </xf>
    <xf numFmtId="0" fontId="48" fillId="3" borderId="93" xfId="2" applyFont="1" applyFill="1" applyBorder="1" applyAlignment="1">
      <alignment horizontal="center" vertical="center" wrapText="1"/>
    </xf>
    <xf numFmtId="0" fontId="25" fillId="0" borderId="91" xfId="2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6" fillId="16" borderId="37" xfId="2" applyFont="1" applyFill="1" applyBorder="1" applyAlignment="1">
      <alignment horizontal="center" vertical="center" wrapText="1"/>
    </xf>
    <xf numFmtId="0" fontId="40" fillId="0" borderId="72" xfId="2" applyFont="1" applyFill="1" applyBorder="1" applyAlignment="1">
      <alignment horizontal="center" vertical="center" wrapText="1"/>
    </xf>
    <xf numFmtId="0" fontId="27" fillId="0" borderId="128" xfId="2" applyFont="1" applyBorder="1" applyAlignment="1">
      <alignment horizontal="center" vertical="center" wrapText="1"/>
    </xf>
    <xf numFmtId="0" fontId="27" fillId="0" borderId="140" xfId="2" applyFont="1" applyBorder="1" applyAlignment="1">
      <alignment horizontal="center" vertical="center" wrapText="1"/>
    </xf>
    <xf numFmtId="0" fontId="29" fillId="5" borderId="128" xfId="2" applyFont="1" applyFill="1" applyBorder="1" applyAlignment="1">
      <alignment horizontal="center" vertical="center" wrapText="1"/>
    </xf>
    <xf numFmtId="0" fontId="29" fillId="5" borderId="133" xfId="2" applyFont="1" applyFill="1" applyBorder="1" applyAlignment="1">
      <alignment horizontal="center" vertical="center" wrapText="1"/>
    </xf>
    <xf numFmtId="0" fontId="29" fillId="5" borderId="137" xfId="2" applyFont="1" applyFill="1" applyBorder="1" applyAlignment="1">
      <alignment horizontal="center" vertical="center" wrapText="1"/>
    </xf>
    <xf numFmtId="0" fontId="29" fillId="0" borderId="138" xfId="2" applyFont="1" applyBorder="1" applyAlignment="1">
      <alignment horizontal="center" vertical="center" wrapText="1"/>
    </xf>
    <xf numFmtId="0" fontId="29" fillId="5" borderId="136" xfId="2" applyFont="1" applyFill="1" applyBorder="1" applyAlignment="1">
      <alignment horizontal="center" vertical="center" wrapText="1"/>
    </xf>
    <xf numFmtId="0" fontId="27" fillId="2" borderId="137" xfId="2" applyFont="1" applyFill="1" applyBorder="1" applyAlignment="1">
      <alignment horizontal="center" vertical="center" wrapText="1"/>
    </xf>
    <xf numFmtId="0" fontId="29" fillId="0" borderId="145" xfId="2" applyFont="1" applyBorder="1" applyAlignment="1">
      <alignment horizontal="center" vertical="center" wrapText="1"/>
    </xf>
    <xf numFmtId="0" fontId="29" fillId="5" borderId="43" xfId="2" applyFont="1" applyFill="1" applyBorder="1" applyAlignment="1">
      <alignment horizontal="center" vertical="center" wrapText="1"/>
    </xf>
    <xf numFmtId="0" fontId="29" fillId="0" borderId="158" xfId="2" applyFont="1" applyBorder="1" applyAlignment="1">
      <alignment horizontal="center" vertical="center" wrapText="1"/>
    </xf>
    <xf numFmtId="0" fontId="47" fillId="0" borderId="37" xfId="2" applyFont="1" applyBorder="1" applyAlignment="1">
      <alignment horizontal="center" vertical="center" wrapText="1"/>
    </xf>
    <xf numFmtId="0" fontId="29" fillId="3" borderId="138" xfId="2" applyFont="1" applyFill="1" applyBorder="1" applyAlignment="1">
      <alignment horizontal="center" vertical="center" wrapText="1"/>
    </xf>
    <xf numFmtId="0" fontId="35" fillId="0" borderId="159" xfId="2" applyFont="1" applyFill="1" applyBorder="1" applyAlignment="1">
      <alignment horizontal="center" vertical="center" wrapText="1"/>
    </xf>
    <xf numFmtId="176" fontId="35" fillId="0" borderId="159" xfId="2" applyNumberFormat="1" applyFont="1" applyFill="1" applyBorder="1" applyAlignment="1">
      <alignment horizontal="center" vertical="center" wrapText="1"/>
    </xf>
    <xf numFmtId="0" fontId="27" fillId="14" borderId="142" xfId="2" applyFont="1" applyFill="1" applyBorder="1" applyAlignment="1">
      <alignment horizontal="center" vertical="center" wrapText="1"/>
    </xf>
    <xf numFmtId="0" fontId="21" fillId="0" borderId="113" xfId="2" applyFont="1" applyBorder="1" applyAlignment="1">
      <alignment horizontal="center" vertical="center" wrapText="1"/>
    </xf>
    <xf numFmtId="0" fontId="8" fillId="0" borderId="113" xfId="2" applyFont="1" applyBorder="1" applyAlignment="1">
      <alignment horizontal="center" vertical="center" wrapText="1"/>
    </xf>
    <xf numFmtId="0" fontId="8" fillId="2" borderId="113" xfId="2" applyFont="1" applyFill="1" applyBorder="1" applyAlignment="1">
      <alignment horizontal="center" vertical="center" wrapText="1"/>
    </xf>
    <xf numFmtId="0" fontId="8" fillId="5" borderId="136" xfId="2" applyFont="1" applyFill="1" applyBorder="1" applyAlignment="1">
      <alignment horizontal="center" vertical="center" wrapText="1"/>
    </xf>
    <xf numFmtId="0" fontId="8" fillId="5" borderId="139" xfId="2" applyFont="1" applyFill="1" applyBorder="1" applyAlignment="1">
      <alignment horizontal="center" vertical="center" wrapText="1"/>
    </xf>
    <xf numFmtId="0" fontId="8" fillId="5" borderId="128" xfId="2" applyFont="1" applyFill="1" applyBorder="1" applyAlignment="1">
      <alignment horizontal="center" vertical="center" wrapText="1"/>
    </xf>
    <xf numFmtId="0" fontId="27" fillId="5" borderId="155" xfId="2" applyFont="1" applyFill="1" applyBorder="1" applyAlignment="1">
      <alignment horizontal="center" vertical="center" wrapText="1"/>
    </xf>
    <xf numFmtId="0" fontId="28" fillId="0" borderId="164" xfId="2" applyFont="1" applyBorder="1" applyAlignment="1">
      <alignment horizontal="center" vertical="center" wrapText="1"/>
    </xf>
    <xf numFmtId="0" fontId="28" fillId="0" borderId="91" xfId="2" applyFont="1" applyBorder="1" applyAlignment="1">
      <alignment horizontal="center" vertical="center" wrapText="1"/>
    </xf>
    <xf numFmtId="0" fontId="28" fillId="0" borderId="155" xfId="2" applyFont="1" applyBorder="1" applyAlignment="1">
      <alignment horizontal="center" vertical="center" wrapText="1"/>
    </xf>
    <xf numFmtId="0" fontId="25" fillId="0" borderId="158" xfId="2" applyFont="1" applyBorder="1" applyAlignment="1">
      <alignment horizontal="center" vertical="center" wrapText="1"/>
    </xf>
    <xf numFmtId="0" fontId="25" fillId="0" borderId="155" xfId="2" applyFont="1" applyBorder="1" applyAlignment="1">
      <alignment horizontal="center" vertical="center" wrapText="1"/>
    </xf>
    <xf numFmtId="0" fontId="25" fillId="3" borderId="158" xfId="2" applyFont="1" applyFill="1" applyBorder="1" applyAlignment="1">
      <alignment horizontal="center" vertical="center" wrapText="1"/>
    </xf>
    <xf numFmtId="0" fontId="25" fillId="3" borderId="155" xfId="2" applyFont="1" applyFill="1" applyBorder="1" applyAlignment="1">
      <alignment horizontal="center" vertical="center" wrapText="1"/>
    </xf>
    <xf numFmtId="0" fontId="26" fillId="0" borderId="91" xfId="2" applyFont="1" applyBorder="1" applyAlignment="1">
      <alignment horizontal="center" vertical="center" wrapText="1"/>
    </xf>
    <xf numFmtId="0" fontId="26" fillId="0" borderId="155" xfId="2" applyFont="1" applyBorder="1" applyAlignment="1">
      <alignment horizontal="center" vertical="center" wrapText="1"/>
    </xf>
    <xf numFmtId="0" fontId="28" fillId="0" borderId="158" xfId="2" applyFont="1" applyBorder="1" applyAlignment="1">
      <alignment horizontal="center" vertical="center" wrapText="1"/>
    </xf>
    <xf numFmtId="0" fontId="28" fillId="0" borderId="157" xfId="2" applyFont="1" applyBorder="1" applyAlignment="1">
      <alignment horizontal="center" vertical="center" wrapText="1"/>
    </xf>
    <xf numFmtId="0" fontId="27" fillId="3" borderId="155" xfId="2" applyFont="1" applyFill="1" applyBorder="1" applyAlignment="1">
      <alignment horizontal="center" vertical="center" wrapText="1"/>
    </xf>
    <xf numFmtId="0" fontId="26" fillId="0" borderId="42" xfId="2" applyFont="1" applyBorder="1" applyAlignment="1">
      <alignment horizontal="center" vertical="center" wrapText="1"/>
    </xf>
    <xf numFmtId="0" fontId="25" fillId="0" borderId="88" xfId="2" applyFont="1" applyBorder="1" applyAlignment="1">
      <alignment horizontal="center" vertical="center" wrapText="1"/>
    </xf>
    <xf numFmtId="0" fontId="26" fillId="0" borderId="43" xfId="2" applyFont="1" applyBorder="1" applyAlignment="1">
      <alignment horizontal="center" vertical="center" wrapText="1"/>
    </xf>
    <xf numFmtId="0" fontId="28" fillId="0" borderId="88" xfId="2" applyFont="1" applyBorder="1" applyAlignment="1">
      <alignment horizontal="center" vertical="center" wrapText="1"/>
    </xf>
    <xf numFmtId="0" fontId="28" fillId="0" borderId="43" xfId="2" applyFont="1" applyBorder="1" applyAlignment="1">
      <alignment horizontal="center" vertical="center" wrapText="1"/>
    </xf>
    <xf numFmtId="0" fontId="28" fillId="0" borderId="146" xfId="2" applyFont="1" applyBorder="1" applyAlignment="1">
      <alignment horizontal="center" vertical="center" wrapText="1"/>
    </xf>
    <xf numFmtId="0" fontId="27" fillId="5" borderId="42" xfId="2" applyFont="1" applyFill="1" applyBorder="1" applyAlignment="1">
      <alignment horizontal="center" vertical="center" wrapText="1"/>
    </xf>
    <xf numFmtId="0" fontId="27" fillId="5" borderId="138" xfId="2" applyFont="1" applyFill="1" applyBorder="1" applyAlignment="1">
      <alignment horizontal="center" vertical="center" wrapText="1"/>
    </xf>
    <xf numFmtId="0" fontId="27" fillId="0" borderId="139" xfId="2" applyFont="1" applyBorder="1" applyAlignment="1">
      <alignment horizontal="center" vertical="center" wrapText="1"/>
    </xf>
    <xf numFmtId="0" fontId="27" fillId="0" borderId="138" xfId="2" applyFont="1" applyBorder="1" applyAlignment="1">
      <alignment horizontal="center" vertical="center" wrapText="1"/>
    </xf>
    <xf numFmtId="0" fontId="27" fillId="3" borderId="139" xfId="2" applyFont="1" applyFill="1" applyBorder="1" applyAlignment="1">
      <alignment horizontal="center" vertical="center" wrapText="1"/>
    </xf>
    <xf numFmtId="0" fontId="28" fillId="3" borderId="138" xfId="2" applyFont="1" applyFill="1" applyBorder="1" applyAlignment="1">
      <alignment horizontal="center" vertical="center"/>
    </xf>
    <xf numFmtId="0" fontId="28" fillId="0" borderId="128" xfId="2" applyFont="1" applyBorder="1" applyAlignment="1">
      <alignment horizontal="center" vertical="center" wrapText="1"/>
    </xf>
    <xf numFmtId="0" fontId="27" fillId="23" borderId="144" xfId="2" applyFont="1" applyFill="1" applyBorder="1" applyAlignment="1">
      <alignment horizontal="center" vertical="center" wrapText="1"/>
    </xf>
    <xf numFmtId="0" fontId="27" fillId="23" borderId="133" xfId="2" applyFont="1" applyFill="1" applyBorder="1" applyAlignment="1">
      <alignment horizontal="center" vertical="center" wrapText="1"/>
    </xf>
    <xf numFmtId="0" fontId="27" fillId="23" borderId="145" xfId="2" applyFont="1" applyFill="1" applyBorder="1" applyAlignment="1">
      <alignment horizontal="center" vertical="center" wrapText="1"/>
    </xf>
    <xf numFmtId="0" fontId="27" fillId="23" borderId="102" xfId="2" applyFont="1" applyFill="1" applyBorder="1" applyAlignment="1">
      <alignment horizontal="center" vertical="center" wrapText="1"/>
    </xf>
    <xf numFmtId="0" fontId="27" fillId="23" borderId="101" xfId="2" applyFont="1" applyFill="1" applyBorder="1" applyAlignment="1">
      <alignment horizontal="center" vertical="center" wrapText="1"/>
    </xf>
    <xf numFmtId="0" fontId="29" fillId="27" borderId="136" xfId="2" applyFont="1" applyFill="1" applyBorder="1" applyAlignment="1">
      <alignment horizontal="center" vertical="center" wrapText="1"/>
    </xf>
    <xf numFmtId="41" fontId="35" fillId="0" borderId="159" xfId="2" applyNumberFormat="1" applyFont="1" applyFill="1" applyBorder="1" applyAlignment="1">
      <alignment horizontal="center" vertical="center" shrinkToFit="1"/>
    </xf>
    <xf numFmtId="0" fontId="64" fillId="0" borderId="0" xfId="2" applyFont="1">
      <alignment vertical="center"/>
    </xf>
    <xf numFmtId="0" fontId="65" fillId="5" borderId="68" xfId="2" applyFont="1" applyFill="1" applyBorder="1" applyAlignment="1">
      <alignment horizontal="center" vertical="center" wrapText="1"/>
    </xf>
    <xf numFmtId="0" fontId="64" fillId="5" borderId="68" xfId="2" applyFont="1" applyFill="1" applyBorder="1" applyAlignment="1">
      <alignment horizontal="center" vertical="center" wrapText="1"/>
    </xf>
    <xf numFmtId="0" fontId="64" fillId="2" borderId="68" xfId="2" applyFont="1" applyFill="1" applyBorder="1" applyAlignment="1">
      <alignment horizontal="center" vertical="center" wrapText="1"/>
    </xf>
    <xf numFmtId="0" fontId="39" fillId="2" borderId="68" xfId="2" applyFont="1" applyFill="1" applyBorder="1" applyAlignment="1">
      <alignment horizontal="center" vertical="center" wrapText="1"/>
    </xf>
    <xf numFmtId="0" fontId="64" fillId="0" borderId="67" xfId="2" applyFont="1" applyBorder="1" applyAlignment="1">
      <alignment horizontal="center" vertical="center" wrapText="1"/>
    </xf>
    <xf numFmtId="0" fontId="64" fillId="0" borderId="117" xfId="2" applyFont="1" applyBorder="1" applyAlignment="1">
      <alignment horizontal="center" vertical="center" wrapText="1"/>
    </xf>
    <xf numFmtId="0" fontId="39" fillId="0" borderId="118" xfId="2" applyFont="1" applyBorder="1" applyAlignment="1">
      <alignment horizontal="center" vertical="center" wrapText="1"/>
    </xf>
    <xf numFmtId="0" fontId="66" fillId="5" borderId="17" xfId="2" applyFont="1" applyFill="1" applyBorder="1" applyAlignment="1">
      <alignment horizontal="center" vertical="center" wrapText="1"/>
    </xf>
    <xf numFmtId="0" fontId="64" fillId="5" borderId="18" xfId="2" applyFont="1" applyFill="1" applyBorder="1" applyAlignment="1">
      <alignment horizontal="center" vertical="center" wrapText="1"/>
    </xf>
    <xf numFmtId="0" fontId="10" fillId="5" borderId="18" xfId="2" applyFont="1" applyFill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64" fillId="0" borderId="18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64" fillId="2" borderId="18" xfId="2" applyFont="1" applyFill="1" applyBorder="1" applyAlignment="1">
      <alignment horizontal="center" vertical="center" wrapText="1"/>
    </xf>
    <xf numFmtId="0" fontId="39" fillId="2" borderId="21" xfId="2" applyFont="1" applyFill="1" applyBorder="1" applyAlignment="1">
      <alignment horizontal="center" vertical="center" wrapText="1"/>
    </xf>
    <xf numFmtId="0" fontId="39" fillId="2" borderId="20" xfId="2" applyFont="1" applyFill="1" applyBorder="1" applyAlignment="1">
      <alignment horizontal="center" vertical="center" wrapText="1"/>
    </xf>
    <xf numFmtId="0" fontId="39" fillId="2" borderId="18" xfId="2" applyFont="1" applyFill="1" applyBorder="1" applyAlignment="1">
      <alignment horizontal="center" vertical="center" wrapText="1"/>
    </xf>
    <xf numFmtId="0" fontId="65" fillId="2" borderId="21" xfId="2" applyFont="1" applyFill="1" applyBorder="1" applyAlignment="1">
      <alignment horizontal="center" vertical="center" wrapText="1"/>
    </xf>
    <xf numFmtId="0" fontId="66" fillId="2" borderId="17" xfId="2" applyFont="1" applyFill="1" applyBorder="1" applyAlignment="1">
      <alignment horizontal="center" vertical="center" wrapText="1"/>
    </xf>
    <xf numFmtId="0" fontId="64" fillId="0" borderId="19" xfId="2" applyFont="1" applyBorder="1" applyAlignment="1">
      <alignment horizontal="center" vertical="center" wrapText="1"/>
    </xf>
    <xf numFmtId="0" fontId="64" fillId="5" borderId="20" xfId="2" applyFont="1" applyFill="1" applyBorder="1" applyAlignment="1">
      <alignment horizontal="center" vertical="center" wrapText="1"/>
    </xf>
    <xf numFmtId="0" fontId="65" fillId="5" borderId="18" xfId="2" applyFont="1" applyFill="1" applyBorder="1" applyAlignment="1">
      <alignment horizontal="center" vertical="center" wrapText="1"/>
    </xf>
    <xf numFmtId="0" fontId="39" fillId="0" borderId="119" xfId="2" applyFont="1" applyBorder="1" applyAlignment="1">
      <alignment horizontal="center" vertical="center" wrapText="1"/>
    </xf>
    <xf numFmtId="0" fontId="64" fillId="2" borderId="21" xfId="2" applyFont="1" applyFill="1" applyBorder="1" applyAlignment="1">
      <alignment horizontal="center" vertical="center" wrapText="1"/>
    </xf>
    <xf numFmtId="0" fontId="64" fillId="2" borderId="17" xfId="2" applyFont="1" applyFill="1" applyBorder="1" applyAlignment="1">
      <alignment horizontal="center" vertical="center" wrapText="1"/>
    </xf>
    <xf numFmtId="0" fontId="66" fillId="5" borderId="22" xfId="2" applyFont="1" applyFill="1" applyBorder="1" applyAlignment="1">
      <alignment horizontal="center" vertical="center" wrapText="1"/>
    </xf>
    <xf numFmtId="0" fontId="64" fillId="5" borderId="30" xfId="2" applyFont="1" applyFill="1" applyBorder="1" applyAlignment="1">
      <alignment horizontal="center" vertical="center" wrapText="1"/>
    </xf>
    <xf numFmtId="0" fontId="64" fillId="5" borderId="31" xfId="2" applyFont="1" applyFill="1" applyBorder="1" applyAlignment="1">
      <alignment horizontal="center" vertical="center" wrapText="1"/>
    </xf>
    <xf numFmtId="0" fontId="64" fillId="2" borderId="33" xfId="2" applyFont="1" applyFill="1" applyBorder="1" applyAlignment="1">
      <alignment horizontal="center" vertical="center" wrapText="1"/>
    </xf>
    <xf numFmtId="0" fontId="64" fillId="0" borderId="31" xfId="2" applyFont="1" applyBorder="1" applyAlignment="1">
      <alignment horizontal="center" vertical="center" wrapText="1"/>
    </xf>
    <xf numFmtId="0" fontId="64" fillId="2" borderId="31" xfId="2" applyFont="1" applyFill="1" applyBorder="1" applyAlignment="1">
      <alignment horizontal="center" vertical="center" wrapText="1"/>
    </xf>
    <xf numFmtId="0" fontId="64" fillId="0" borderId="21" xfId="2" applyFont="1" applyBorder="1" applyAlignment="1">
      <alignment horizontal="center" vertical="center" wrapText="1"/>
    </xf>
    <xf numFmtId="0" fontId="39" fillId="2" borderId="34" xfId="2" applyFont="1" applyFill="1" applyBorder="1" applyAlignment="1">
      <alignment horizontal="center" vertical="center" wrapText="1"/>
    </xf>
    <xf numFmtId="0" fontId="39" fillId="2" borderId="33" xfId="2" applyFont="1" applyFill="1" applyBorder="1" applyAlignment="1">
      <alignment horizontal="center" vertical="center" wrapText="1"/>
    </xf>
    <xf numFmtId="0" fontId="39" fillId="2" borderId="31" xfId="2" applyFont="1" applyFill="1" applyBorder="1" applyAlignment="1">
      <alignment horizontal="center" vertical="center" wrapText="1"/>
    </xf>
    <xf numFmtId="0" fontId="65" fillId="2" borderId="34" xfId="2" applyFont="1" applyFill="1" applyBorder="1" applyAlignment="1">
      <alignment horizontal="center" vertical="center" wrapText="1"/>
    </xf>
    <xf numFmtId="0" fontId="64" fillId="2" borderId="30" xfId="2" applyFont="1" applyFill="1" applyBorder="1" applyAlignment="1">
      <alignment horizontal="center" vertical="center" wrapText="1"/>
    </xf>
    <xf numFmtId="0" fontId="64" fillId="5" borderId="33" xfId="2" applyFont="1" applyFill="1" applyBorder="1" applyAlignment="1">
      <alignment horizontal="center" vertical="center" wrapText="1"/>
    </xf>
    <xf numFmtId="0" fontId="65" fillId="5" borderId="31" xfId="2" applyFont="1" applyFill="1" applyBorder="1" applyAlignment="1">
      <alignment horizontal="center" vertical="center" wrapText="1"/>
    </xf>
    <xf numFmtId="0" fontId="64" fillId="0" borderId="32" xfId="2" applyFont="1" applyBorder="1" applyAlignment="1">
      <alignment horizontal="center" vertical="center" wrapText="1"/>
    </xf>
    <xf numFmtId="0" fontId="39" fillId="0" borderId="120" xfId="2" applyFont="1" applyBorder="1" applyAlignment="1">
      <alignment horizontal="center" vertical="center" wrapText="1"/>
    </xf>
    <xf numFmtId="0" fontId="64" fillId="2" borderId="34" xfId="2" applyFont="1" applyFill="1" applyBorder="1" applyAlignment="1">
      <alignment horizontal="center" vertical="center" wrapText="1"/>
    </xf>
    <xf numFmtId="0" fontId="64" fillId="5" borderId="32" xfId="2" applyFont="1" applyFill="1" applyBorder="1" applyAlignment="1">
      <alignment horizontal="center" vertical="center" wrapText="1"/>
    </xf>
    <xf numFmtId="0" fontId="39" fillId="5" borderId="31" xfId="2" applyFont="1" applyFill="1" applyBorder="1" applyAlignment="1">
      <alignment horizontal="center" vertical="center" wrapText="1"/>
    </xf>
    <xf numFmtId="0" fontId="66" fillId="5" borderId="31" xfId="2" applyFont="1" applyFill="1" applyBorder="1" applyAlignment="1">
      <alignment horizontal="center" vertical="center" wrapText="1"/>
    </xf>
    <xf numFmtId="0" fontId="66" fillId="5" borderId="92" xfId="2" applyFont="1" applyFill="1" applyBorder="1" applyAlignment="1">
      <alignment horizontal="center" vertical="center" wrapText="1"/>
    </xf>
    <xf numFmtId="0" fontId="31" fillId="0" borderId="0" xfId="2" applyFont="1">
      <alignment vertical="center"/>
    </xf>
    <xf numFmtId="0" fontId="31" fillId="10" borderId="44" xfId="2" applyFont="1" applyFill="1" applyBorder="1" applyAlignment="1">
      <alignment horizontal="center" vertical="center" wrapText="1"/>
    </xf>
    <xf numFmtId="0" fontId="68" fillId="0" borderId="0" xfId="2" applyFont="1">
      <alignment vertical="center"/>
    </xf>
    <xf numFmtId="0" fontId="31" fillId="5" borderId="44" xfId="2" applyFont="1" applyFill="1" applyBorder="1" applyAlignment="1">
      <alignment horizontal="center" vertical="center" wrapText="1"/>
    </xf>
    <xf numFmtId="0" fontId="31" fillId="8" borderId="94" xfId="2" applyFont="1" applyFill="1" applyBorder="1" applyAlignment="1">
      <alignment horizontal="right" vertical="center" shrinkToFit="1"/>
    </xf>
    <xf numFmtId="0" fontId="68" fillId="8" borderId="94" xfId="2" applyFont="1" applyFill="1" applyBorder="1" applyAlignment="1">
      <alignment horizontal="center" vertical="center" wrapText="1"/>
    </xf>
    <xf numFmtId="49" fontId="68" fillId="8" borderId="94" xfId="2" applyNumberFormat="1" applyFont="1" applyFill="1" applyBorder="1" applyAlignment="1">
      <alignment horizontal="center" vertical="center" wrapText="1"/>
    </xf>
    <xf numFmtId="41" fontId="31" fillId="8" borderId="94" xfId="2" applyNumberFormat="1" applyFont="1" applyFill="1" applyBorder="1" applyAlignment="1">
      <alignment horizontal="right" vertical="center" shrinkToFit="1"/>
    </xf>
    <xf numFmtId="0" fontId="31" fillId="13" borderId="44" xfId="2" applyFont="1" applyFill="1" applyBorder="1" applyAlignment="1">
      <alignment horizontal="center" vertical="center" wrapText="1"/>
    </xf>
    <xf numFmtId="0" fontId="15" fillId="8" borderId="185" xfId="2" applyFont="1" applyFill="1" applyBorder="1" applyAlignment="1">
      <alignment horizontal="right" vertical="center" shrinkToFit="1"/>
    </xf>
    <xf numFmtId="0" fontId="35" fillId="8" borderId="185" xfId="2" applyFont="1" applyFill="1" applyBorder="1" applyAlignment="1">
      <alignment horizontal="center" vertical="center" wrapText="1"/>
    </xf>
    <xf numFmtId="176" fontId="35" fillId="8" borderId="185" xfId="2" applyNumberFormat="1" applyFont="1" applyFill="1" applyBorder="1" applyAlignment="1">
      <alignment horizontal="center" vertical="center" wrapText="1"/>
    </xf>
    <xf numFmtId="41" fontId="15" fillId="8" borderId="185" xfId="2" applyNumberFormat="1" applyFont="1" applyFill="1" applyBorder="1" applyAlignment="1">
      <alignment horizontal="center" vertical="center" shrinkToFit="1"/>
    </xf>
    <xf numFmtId="41" fontId="15" fillId="8" borderId="186" xfId="2" applyNumberFormat="1" applyFont="1" applyFill="1" applyBorder="1" applyAlignment="1">
      <alignment horizontal="center" vertical="center" shrinkToFit="1"/>
    </xf>
    <xf numFmtId="0" fontId="31" fillId="13" borderId="13" xfId="2" applyFont="1" applyFill="1" applyBorder="1" applyAlignment="1">
      <alignment horizontal="center" vertical="center" wrapText="1"/>
    </xf>
    <xf numFmtId="0" fontId="31" fillId="13" borderId="97" xfId="2" applyFont="1" applyFill="1" applyBorder="1" applyAlignment="1">
      <alignment horizontal="center" vertical="center" wrapText="1"/>
    </xf>
    <xf numFmtId="0" fontId="71" fillId="2" borderId="3" xfId="2" applyFont="1" applyFill="1" applyBorder="1" applyAlignment="1">
      <alignment vertical="center" wrapText="1" shrinkToFit="1"/>
    </xf>
    <xf numFmtId="0" fontId="7" fillId="2" borderId="53" xfId="2" applyFont="1" applyFill="1" applyBorder="1">
      <alignment vertical="center"/>
    </xf>
    <xf numFmtId="0" fontId="73" fillId="2" borderId="142" xfId="2" applyFont="1" applyFill="1" applyBorder="1" applyAlignment="1">
      <alignment horizontal="center" vertical="center" shrinkToFit="1"/>
    </xf>
    <xf numFmtId="0" fontId="74" fillId="2" borderId="142" xfId="2" applyFont="1" applyFill="1" applyBorder="1" applyAlignment="1">
      <alignment horizontal="center" vertical="center" wrapText="1"/>
    </xf>
    <xf numFmtId="176" fontId="73" fillId="2" borderId="142" xfId="2" applyNumberFormat="1" applyFont="1" applyFill="1" applyBorder="1" applyAlignment="1">
      <alignment horizontal="center" vertical="center" wrapText="1"/>
    </xf>
    <xf numFmtId="41" fontId="74" fillId="2" borderId="142" xfId="2" applyNumberFormat="1" applyFont="1" applyFill="1" applyBorder="1" applyAlignment="1">
      <alignment horizontal="center" vertical="center" shrinkToFit="1"/>
    </xf>
    <xf numFmtId="41" fontId="74" fillId="2" borderId="132" xfId="2" applyNumberFormat="1" applyFont="1" applyFill="1" applyBorder="1" applyAlignment="1">
      <alignment horizontal="center" vertical="center" shrinkToFit="1"/>
    </xf>
    <xf numFmtId="0" fontId="72" fillId="2" borderId="143" xfId="2" applyFont="1" applyFill="1" applyBorder="1" applyAlignment="1">
      <alignment horizontal="right" vertical="center" wrapText="1"/>
    </xf>
    <xf numFmtId="0" fontId="72" fillId="2" borderId="133" xfId="2" applyFont="1" applyFill="1" applyBorder="1" applyAlignment="1">
      <alignment horizontal="right" vertical="center" wrapText="1"/>
    </xf>
    <xf numFmtId="0" fontId="12" fillId="2" borderId="145" xfId="2" applyFont="1" applyFill="1" applyBorder="1">
      <alignment vertical="center"/>
    </xf>
    <xf numFmtId="0" fontId="12" fillId="2" borderId="143" xfId="2" applyFont="1" applyFill="1" applyBorder="1">
      <alignment vertical="center"/>
    </xf>
    <xf numFmtId="0" fontId="12" fillId="2" borderId="133" xfId="2" applyFont="1" applyFill="1" applyBorder="1">
      <alignment vertical="center"/>
    </xf>
    <xf numFmtId="0" fontId="12" fillId="2" borderId="189" xfId="2" applyFont="1" applyFill="1" applyBorder="1">
      <alignment vertical="center"/>
    </xf>
    <xf numFmtId="0" fontId="12" fillId="2" borderId="134" xfId="2" applyFont="1" applyFill="1" applyBorder="1">
      <alignment vertical="center"/>
    </xf>
    <xf numFmtId="0" fontId="7" fillId="2" borderId="133" xfId="2" applyFont="1" applyFill="1" applyBorder="1">
      <alignment vertical="center"/>
    </xf>
    <xf numFmtId="0" fontId="7" fillId="2" borderId="134" xfId="2" applyFont="1" applyFill="1" applyBorder="1">
      <alignment vertical="center"/>
    </xf>
    <xf numFmtId="0" fontId="12" fillId="2" borderId="53" xfId="2" applyFont="1" applyFill="1" applyBorder="1">
      <alignment vertical="center"/>
    </xf>
    <xf numFmtId="0" fontId="73" fillId="2" borderId="142" xfId="2" applyFont="1" applyFill="1" applyBorder="1" applyAlignment="1">
      <alignment horizontal="center" vertical="center" wrapText="1"/>
    </xf>
    <xf numFmtId="41" fontId="73" fillId="2" borderId="142" xfId="2" applyNumberFormat="1" applyFont="1" applyFill="1" applyBorder="1" applyAlignment="1">
      <alignment horizontal="center" vertical="center" shrinkToFit="1"/>
    </xf>
    <xf numFmtId="0" fontId="75" fillId="2" borderId="143" xfId="2" applyFont="1" applyFill="1" applyBorder="1">
      <alignment vertical="center"/>
    </xf>
    <xf numFmtId="0" fontId="71" fillId="2" borderId="142" xfId="2" applyFont="1" applyFill="1" applyBorder="1" applyAlignment="1">
      <alignment horizontal="center" vertical="center" wrapText="1" shrinkToFit="1"/>
    </xf>
    <xf numFmtId="0" fontId="71" fillId="2" borderId="49" xfId="2" applyFont="1" applyFill="1" applyBorder="1" applyAlignment="1">
      <alignment horizontal="center" vertical="center" wrapText="1" shrinkToFit="1"/>
    </xf>
    <xf numFmtId="0" fontId="73" fillId="2" borderId="104" xfId="2" applyFont="1" applyFill="1" applyBorder="1" applyAlignment="1">
      <alignment horizontal="center" vertical="center" shrinkToFit="1"/>
    </xf>
    <xf numFmtId="0" fontId="74" fillId="2" borderId="104" xfId="2" applyFont="1" applyFill="1" applyBorder="1" applyAlignment="1">
      <alignment horizontal="center" vertical="center" wrapText="1"/>
    </xf>
    <xf numFmtId="176" fontId="73" fillId="2" borderId="104" xfId="2" applyNumberFormat="1" applyFont="1" applyFill="1" applyBorder="1" applyAlignment="1">
      <alignment horizontal="center" vertical="center" wrapText="1"/>
    </xf>
    <xf numFmtId="41" fontId="74" fillId="2" borderId="104" xfId="2" applyNumberFormat="1" applyFont="1" applyFill="1" applyBorder="1" applyAlignment="1">
      <alignment horizontal="center" vertical="center" shrinkToFit="1"/>
    </xf>
    <xf numFmtId="41" fontId="74" fillId="2" borderId="78" xfId="2" applyNumberFormat="1" applyFont="1" applyFill="1" applyBorder="1" applyAlignment="1">
      <alignment horizontal="center" vertical="center" shrinkToFit="1"/>
    </xf>
    <xf numFmtId="41" fontId="35" fillId="0" borderId="142" xfId="2" applyNumberFormat="1" applyFont="1" applyFill="1" applyBorder="1" applyAlignment="1">
      <alignment horizontal="center" vertical="center" shrinkToFit="1"/>
    </xf>
    <xf numFmtId="41" fontId="35" fillId="0" borderId="132" xfId="2" applyNumberFormat="1" applyFont="1" applyFill="1" applyBorder="1" applyAlignment="1">
      <alignment horizontal="center" vertical="center" shrinkToFit="1"/>
    </xf>
    <xf numFmtId="0" fontId="61" fillId="16" borderId="37" xfId="2" applyFont="1" applyFill="1" applyBorder="1" applyAlignment="1">
      <alignment horizontal="center" vertical="center" wrapText="1"/>
    </xf>
    <xf numFmtId="0" fontId="65" fillId="5" borderId="194" xfId="2" applyFont="1" applyFill="1" applyBorder="1" applyAlignment="1">
      <alignment horizontal="center" vertical="center" wrapText="1"/>
    </xf>
    <xf numFmtId="0" fontId="65" fillId="5" borderId="193" xfId="2" applyFont="1" applyFill="1" applyBorder="1" applyAlignment="1">
      <alignment horizontal="center" vertical="center" wrapText="1"/>
    </xf>
    <xf numFmtId="0" fontId="65" fillId="5" borderId="32" xfId="2" applyFont="1" applyFill="1" applyBorder="1" applyAlignment="1">
      <alignment horizontal="center" vertical="center" wrapText="1"/>
    </xf>
    <xf numFmtId="0" fontId="48" fillId="3" borderId="39" xfId="2" applyFont="1" applyFill="1" applyBorder="1" applyAlignment="1">
      <alignment horizontal="center" vertical="center" wrapText="1"/>
    </xf>
    <xf numFmtId="0" fontId="31" fillId="10" borderId="13" xfId="2" applyFont="1" applyFill="1" applyBorder="1" applyAlignment="1">
      <alignment horizontal="center" vertical="center" wrapText="1"/>
    </xf>
    <xf numFmtId="0" fontId="31" fillId="5" borderId="13" xfId="2" applyFont="1" applyFill="1" applyBorder="1" applyAlignment="1">
      <alignment horizontal="center" vertical="center" wrapText="1"/>
    </xf>
    <xf numFmtId="0" fontId="27" fillId="5" borderId="157" xfId="2" applyFont="1" applyFill="1" applyBorder="1" applyAlignment="1">
      <alignment horizontal="center" vertical="center" wrapText="1"/>
    </xf>
    <xf numFmtId="0" fontId="66" fillId="0" borderId="196" xfId="2" applyFont="1" applyBorder="1" applyAlignment="1">
      <alignment horizontal="center" vertical="center" wrapText="1"/>
    </xf>
    <xf numFmtId="0" fontId="48" fillId="0" borderId="36" xfId="2" applyFont="1" applyFill="1" applyBorder="1" applyAlignment="1">
      <alignment horizontal="center" vertical="center" wrapText="1"/>
    </xf>
    <xf numFmtId="0" fontId="40" fillId="0" borderId="36" xfId="2" applyFont="1" applyFill="1" applyBorder="1" applyAlignment="1">
      <alignment horizontal="center" vertical="center" wrapText="1"/>
    </xf>
    <xf numFmtId="0" fontId="64" fillId="0" borderId="197" xfId="2" applyFont="1" applyBorder="1" applyAlignment="1">
      <alignment horizontal="center" vertical="center" wrapText="1"/>
    </xf>
    <xf numFmtId="0" fontId="64" fillId="2" borderId="198" xfId="2" applyFont="1" applyFill="1" applyBorder="1" applyAlignment="1">
      <alignment horizontal="center" vertical="center" wrapText="1"/>
    </xf>
    <xf numFmtId="0" fontId="64" fillId="0" borderId="199" xfId="2" applyFont="1" applyBorder="1" applyAlignment="1">
      <alignment horizontal="center" vertical="center" wrapText="1"/>
    </xf>
    <xf numFmtId="0" fontId="31" fillId="10" borderId="88" xfId="2" applyFont="1" applyFill="1" applyBorder="1" applyAlignment="1">
      <alignment horizontal="center" vertical="center" wrapText="1"/>
    </xf>
    <xf numFmtId="0" fontId="31" fillId="10" borderId="97" xfId="2" applyFont="1" applyFill="1" applyBorder="1" applyAlignment="1">
      <alignment horizontal="center" vertical="center" wrapText="1"/>
    </xf>
    <xf numFmtId="0" fontId="31" fillId="5" borderId="88" xfId="2" applyFont="1" applyFill="1" applyBorder="1" applyAlignment="1">
      <alignment horizontal="center" vertical="center" wrapText="1"/>
    </xf>
    <xf numFmtId="0" fontId="31" fillId="5" borderId="97" xfId="2" applyFont="1" applyFill="1" applyBorder="1" applyAlignment="1">
      <alignment horizontal="center" vertical="center" wrapText="1"/>
    </xf>
    <xf numFmtId="0" fontId="31" fillId="13" borderId="88" xfId="2" applyFont="1" applyFill="1" applyBorder="1" applyAlignment="1">
      <alignment horizontal="center" vertical="center" wrapText="1"/>
    </xf>
    <xf numFmtId="0" fontId="39" fillId="2" borderId="194" xfId="2" applyFont="1" applyFill="1" applyBorder="1" applyAlignment="1">
      <alignment horizontal="center" vertical="center" wrapText="1"/>
    </xf>
    <xf numFmtId="0" fontId="39" fillId="2" borderId="193" xfId="2" applyFont="1" applyFill="1" applyBorder="1" applyAlignment="1">
      <alignment horizontal="center" vertical="center" wrapText="1"/>
    </xf>
    <xf numFmtId="0" fontId="39" fillId="2" borderId="32" xfId="2" applyFont="1" applyFill="1" applyBorder="1" applyAlignment="1">
      <alignment horizontal="center" vertical="center" wrapText="1"/>
    </xf>
    <xf numFmtId="0" fontId="61" fillId="16" borderId="39" xfId="2" applyFont="1" applyFill="1" applyBorder="1" applyAlignment="1">
      <alignment horizontal="center" vertical="center" wrapText="1"/>
    </xf>
    <xf numFmtId="0" fontId="65" fillId="0" borderId="196" xfId="2" applyFont="1" applyBorder="1" applyAlignment="1">
      <alignment horizontal="center" vertical="center" wrapText="1"/>
    </xf>
    <xf numFmtId="0" fontId="49" fillId="0" borderId="36" xfId="2" applyFont="1" applyBorder="1" applyAlignment="1">
      <alignment horizontal="center" vertical="center" wrapText="1"/>
    </xf>
    <xf numFmtId="0" fontId="39" fillId="2" borderId="197" xfId="2" applyFont="1" applyFill="1" applyBorder="1" applyAlignment="1">
      <alignment horizontal="center" vertical="center" wrapText="1"/>
    </xf>
    <xf numFmtId="0" fontId="39" fillId="2" borderId="198" xfId="2" applyFont="1" applyFill="1" applyBorder="1" applyAlignment="1">
      <alignment horizontal="center" vertical="center" wrapText="1"/>
    </xf>
    <xf numFmtId="0" fontId="64" fillId="0" borderId="198" xfId="2" applyFont="1" applyBorder="1" applyAlignment="1">
      <alignment horizontal="center" vertical="center" wrapText="1"/>
    </xf>
    <xf numFmtId="0" fontId="64" fillId="2" borderId="199" xfId="2" applyFont="1" applyFill="1" applyBorder="1" applyAlignment="1">
      <alignment horizontal="center" vertical="center" wrapText="1"/>
    </xf>
    <xf numFmtId="0" fontId="31" fillId="3" borderId="88" xfId="2" applyFont="1" applyFill="1" applyBorder="1" applyAlignment="1">
      <alignment horizontal="center" vertical="center" wrapText="1"/>
    </xf>
    <xf numFmtId="0" fontId="31" fillId="3" borderId="97" xfId="2" applyFont="1" applyFill="1" applyBorder="1" applyAlignment="1">
      <alignment horizontal="center" vertical="center" wrapText="1"/>
    </xf>
    <xf numFmtId="0" fontId="64" fillId="0" borderId="194" xfId="2" applyFont="1" applyBorder="1" applyAlignment="1">
      <alignment horizontal="center" vertical="center" wrapText="1"/>
    </xf>
    <xf numFmtId="0" fontId="64" fillId="0" borderId="193" xfId="2" applyFont="1" applyBorder="1" applyAlignment="1">
      <alignment horizontal="center" vertical="center" wrapText="1"/>
    </xf>
    <xf numFmtId="0" fontId="48" fillId="0" borderId="39" xfId="2" applyFont="1" applyBorder="1" applyAlignment="1">
      <alignment horizontal="center" vertical="center" wrapText="1"/>
    </xf>
    <xf numFmtId="0" fontId="40" fillId="0" borderId="39" xfId="2" applyFont="1" applyBorder="1" applyAlignment="1">
      <alignment horizontal="center" vertical="center" wrapText="1"/>
    </xf>
    <xf numFmtId="0" fontId="64" fillId="0" borderId="17" xfId="2" applyFont="1" applyBorder="1" applyAlignment="1">
      <alignment horizontal="center" vertical="center" wrapText="1"/>
    </xf>
    <xf numFmtId="0" fontId="65" fillId="0" borderId="20" xfId="2" applyFont="1" applyBorder="1" applyAlignment="1">
      <alignment horizontal="center" vertical="center" wrapText="1"/>
    </xf>
    <xf numFmtId="0" fontId="64" fillId="5" borderId="193" xfId="2" applyFont="1" applyFill="1" applyBorder="1" applyAlignment="1">
      <alignment horizontal="center" vertical="center" wrapText="1"/>
    </xf>
    <xf numFmtId="0" fontId="40" fillId="0" borderId="201" xfId="2" applyFont="1" applyFill="1" applyBorder="1" applyAlignment="1">
      <alignment horizontal="center" vertical="center" wrapText="1"/>
    </xf>
    <xf numFmtId="0" fontId="31" fillId="3" borderId="13" xfId="2" applyFont="1" applyFill="1" applyBorder="1" applyAlignment="1">
      <alignment horizontal="center" vertical="center" wrapText="1"/>
    </xf>
    <xf numFmtId="0" fontId="64" fillId="2" borderId="196" xfId="2" applyFont="1" applyFill="1" applyBorder="1" applyAlignment="1">
      <alignment horizontal="center" vertical="center" wrapText="1"/>
    </xf>
    <xf numFmtId="0" fontId="64" fillId="0" borderId="202" xfId="2" applyFont="1" applyBorder="1" applyAlignment="1">
      <alignment horizontal="center" vertical="center" wrapText="1"/>
    </xf>
    <xf numFmtId="0" fontId="65" fillId="0" borderId="0" xfId="2" applyFont="1" applyBorder="1" applyAlignment="1">
      <alignment horizontal="center" vertical="center" wrapText="1"/>
    </xf>
    <xf numFmtId="0" fontId="65" fillId="0" borderId="203" xfId="2" applyFont="1" applyBorder="1" applyAlignment="1">
      <alignment horizontal="center" vertical="center" wrapText="1"/>
    </xf>
    <xf numFmtId="0" fontId="48" fillId="0" borderId="204" xfId="2" applyFont="1" applyBorder="1" applyAlignment="1">
      <alignment horizontal="center" vertical="center" wrapText="1"/>
    </xf>
    <xf numFmtId="0" fontId="40" fillId="0" borderId="204" xfId="2" applyFont="1" applyBorder="1" applyAlignment="1">
      <alignment horizontal="center" vertical="center" wrapText="1"/>
    </xf>
    <xf numFmtId="0" fontId="66" fillId="0" borderId="197" xfId="2" applyFont="1" applyBorder="1" applyAlignment="1">
      <alignment horizontal="center" vertical="center" wrapText="1"/>
    </xf>
    <xf numFmtId="0" fontId="66" fillId="2" borderId="20" xfId="2" applyFont="1" applyFill="1" applyBorder="1" applyAlignment="1">
      <alignment horizontal="center" vertical="center" wrapText="1"/>
    </xf>
    <xf numFmtId="0" fontId="66" fillId="2" borderId="33" xfId="2" applyFont="1" applyFill="1" applyBorder="1" applyAlignment="1">
      <alignment horizontal="center" vertical="center" wrapText="1"/>
    </xf>
    <xf numFmtId="0" fontId="47" fillId="0" borderId="72" xfId="2" applyFont="1" applyBorder="1" applyAlignment="1">
      <alignment horizontal="center" vertical="center" wrapText="1"/>
    </xf>
    <xf numFmtId="0" fontId="64" fillId="5" borderId="136" xfId="2" applyFont="1" applyFill="1" applyBorder="1" applyAlignment="1">
      <alignment horizontal="center" vertical="center" wrapText="1"/>
    </xf>
    <xf numFmtId="0" fontId="29" fillId="5" borderId="207" xfId="2" applyFont="1" applyFill="1" applyBorder="1" applyAlignment="1">
      <alignment horizontal="center" vertical="center" wrapText="1"/>
    </xf>
    <xf numFmtId="0" fontId="64" fillId="5" borderId="206" xfId="2" applyFont="1" applyFill="1" applyBorder="1" applyAlignment="1">
      <alignment horizontal="center" vertical="center" wrapText="1"/>
    </xf>
    <xf numFmtId="0" fontId="64" fillId="5" borderId="207" xfId="2" applyFont="1" applyFill="1" applyBorder="1" applyAlignment="1">
      <alignment horizontal="center" vertical="center" wrapText="1"/>
    </xf>
    <xf numFmtId="0" fontId="39" fillId="5" borderId="208" xfId="2" applyFont="1" applyFill="1" applyBorder="1" applyAlignment="1">
      <alignment horizontal="center" vertical="center" wrapText="1"/>
    </xf>
    <xf numFmtId="0" fontId="31" fillId="10" borderId="209" xfId="2" applyFont="1" applyFill="1" applyBorder="1" applyAlignment="1">
      <alignment horizontal="center" vertical="center" wrapText="1"/>
    </xf>
    <xf numFmtId="0" fontId="31" fillId="5" borderId="209" xfId="2" applyFont="1" applyFill="1" applyBorder="1" applyAlignment="1">
      <alignment horizontal="center" vertical="center" wrapText="1"/>
    </xf>
    <xf numFmtId="0" fontId="31" fillId="13" borderId="209" xfId="2" applyFont="1" applyFill="1" applyBorder="1" applyAlignment="1">
      <alignment horizontal="center" vertical="center" wrapText="1"/>
    </xf>
    <xf numFmtId="0" fontId="29" fillId="0" borderId="206" xfId="2" applyFont="1" applyBorder="1" applyAlignment="1">
      <alignment horizontal="center" vertical="center" wrapText="1"/>
    </xf>
    <xf numFmtId="0" fontId="29" fillId="0" borderId="207" xfId="2" applyFont="1" applyBorder="1" applyAlignment="1">
      <alignment horizontal="center" vertical="center" wrapText="1"/>
    </xf>
    <xf numFmtId="0" fontId="36" fillId="2" borderId="1" xfId="2" applyFont="1" applyFill="1" applyBorder="1" applyAlignment="1">
      <alignment horizontal="center" vertical="center" wrapText="1"/>
    </xf>
    <xf numFmtId="176" fontId="36" fillId="2" borderId="1" xfId="2" applyNumberFormat="1" applyFont="1" applyFill="1" applyBorder="1" applyAlignment="1">
      <alignment horizontal="center" vertical="center" wrapText="1"/>
    </xf>
    <xf numFmtId="41" fontId="36" fillId="2" borderId="1" xfId="2" applyNumberFormat="1" applyFont="1" applyFill="1" applyBorder="1" applyAlignment="1">
      <alignment horizontal="center" vertical="center" shrinkToFit="1"/>
    </xf>
    <xf numFmtId="41" fontId="36" fillId="2" borderId="5" xfId="2" applyNumberFormat="1" applyFont="1" applyFill="1" applyBorder="1" applyAlignment="1">
      <alignment horizontal="center" vertical="center" shrinkToFit="1"/>
    </xf>
    <xf numFmtId="0" fontId="29" fillId="5" borderId="220" xfId="2" applyFont="1" applyFill="1" applyBorder="1" applyAlignment="1">
      <alignment horizontal="center" vertical="center" wrapText="1"/>
    </xf>
    <xf numFmtId="0" fontId="29" fillId="5" borderId="221" xfId="2" applyFont="1" applyFill="1" applyBorder="1" applyAlignment="1">
      <alignment horizontal="center" vertical="center" wrapText="1"/>
    </xf>
    <xf numFmtId="0" fontId="29" fillId="3" borderId="223" xfId="2" applyFont="1" applyFill="1" applyBorder="1" applyAlignment="1">
      <alignment horizontal="center" vertical="center" wrapText="1"/>
    </xf>
    <xf numFmtId="176" fontId="73" fillId="2" borderId="228" xfId="2" applyNumberFormat="1" applyFont="1" applyFill="1" applyBorder="1" applyAlignment="1">
      <alignment horizontal="center" vertical="center" wrapText="1"/>
    </xf>
    <xf numFmtId="0" fontId="25" fillId="24" borderId="133" xfId="2" applyFont="1" applyFill="1" applyBorder="1" applyAlignment="1">
      <alignment horizontal="center" vertical="center" wrapText="1"/>
    </xf>
    <xf numFmtId="0" fontId="25" fillId="25" borderId="133" xfId="2" applyFont="1" applyFill="1" applyBorder="1" applyAlignment="1">
      <alignment horizontal="center" vertical="center" wrapText="1"/>
    </xf>
    <xf numFmtId="0" fontId="25" fillId="26" borderId="133" xfId="2" applyFont="1" applyFill="1" applyBorder="1" applyAlignment="1">
      <alignment horizontal="center" vertical="center" wrapText="1"/>
    </xf>
    <xf numFmtId="0" fontId="25" fillId="8" borderId="133" xfId="2" applyFont="1" applyFill="1" applyBorder="1" applyAlignment="1">
      <alignment horizontal="center" vertical="center" wrapText="1"/>
    </xf>
    <xf numFmtId="0" fontId="25" fillId="27" borderId="133" xfId="2" applyFont="1" applyFill="1" applyBorder="1" applyAlignment="1">
      <alignment horizontal="center" vertical="center" wrapText="1"/>
    </xf>
    <xf numFmtId="0" fontId="29" fillId="5" borderId="138" xfId="2" applyFont="1" applyFill="1" applyBorder="1" applyAlignment="1">
      <alignment horizontal="center" vertical="center" wrapText="1"/>
    </xf>
    <xf numFmtId="0" fontId="27" fillId="3" borderId="138" xfId="2" applyFont="1" applyFill="1" applyBorder="1" applyAlignment="1">
      <alignment horizontal="center" vertical="center" wrapText="1"/>
    </xf>
    <xf numFmtId="0" fontId="27" fillId="23" borderId="206" xfId="2" applyFont="1" applyFill="1" applyBorder="1" applyAlignment="1">
      <alignment horizontal="center" vertical="center" wrapText="1"/>
    </xf>
    <xf numFmtId="0" fontId="26" fillId="28" borderId="207" xfId="2" applyFont="1" applyFill="1" applyBorder="1" applyAlignment="1">
      <alignment horizontal="center" vertical="center"/>
    </xf>
    <xf numFmtId="0" fontId="29" fillId="28" borderId="207" xfId="2" applyFont="1" applyFill="1" applyBorder="1" applyAlignment="1">
      <alignment horizontal="center" vertical="center" wrapText="1"/>
    </xf>
    <xf numFmtId="0" fontId="29" fillId="28" borderId="138" xfId="2" applyFont="1" applyFill="1" applyBorder="1" applyAlignment="1">
      <alignment horizontal="center" vertical="center" wrapText="1"/>
    </xf>
    <xf numFmtId="0" fontId="29" fillId="28" borderId="137" xfId="2" applyFont="1" applyFill="1" applyBorder="1" applyAlignment="1">
      <alignment horizontal="center" vertical="center" wrapText="1"/>
    </xf>
    <xf numFmtId="0" fontId="28" fillId="25" borderId="207" xfId="2" applyFont="1" applyFill="1" applyBorder="1" applyAlignment="1">
      <alignment horizontal="center" vertical="center" wrapText="1"/>
    </xf>
    <xf numFmtId="0" fontId="28" fillId="26" borderId="207" xfId="2" applyFont="1" applyFill="1" applyBorder="1" applyAlignment="1">
      <alignment horizontal="center" vertical="center" wrapText="1"/>
    </xf>
    <xf numFmtId="0" fontId="29" fillId="26" borderId="207" xfId="2" applyFont="1" applyFill="1" applyBorder="1" applyAlignment="1">
      <alignment horizontal="center" vertical="center" wrapText="1"/>
    </xf>
    <xf numFmtId="0" fontId="29" fillId="26" borderId="183" xfId="2" applyFont="1" applyFill="1" applyBorder="1" applyAlignment="1">
      <alignment horizontal="center" vertical="center" wrapText="1"/>
    </xf>
    <xf numFmtId="0" fontId="29" fillId="26" borderId="137" xfId="2" applyFont="1" applyFill="1" applyBorder="1" applyAlignment="1">
      <alignment horizontal="center" vertical="center" wrapText="1"/>
    </xf>
    <xf numFmtId="0" fontId="29" fillId="11" borderId="207" xfId="2" applyFont="1" applyFill="1" applyBorder="1" applyAlignment="1">
      <alignment horizontal="center" vertical="center" wrapText="1"/>
    </xf>
    <xf numFmtId="0" fontId="29" fillId="11" borderId="136" xfId="2" applyFont="1" applyFill="1" applyBorder="1" applyAlignment="1">
      <alignment horizontal="center" vertical="center" wrapText="1"/>
    </xf>
    <xf numFmtId="0" fontId="29" fillId="11" borderId="138" xfId="2" applyFont="1" applyFill="1" applyBorder="1" applyAlignment="1">
      <alignment horizontal="center" vertical="center" wrapText="1"/>
    </xf>
    <xf numFmtId="0" fontId="29" fillId="11" borderId="190" xfId="2" applyFont="1" applyFill="1" applyBorder="1" applyAlignment="1">
      <alignment horizontal="center" vertical="center" wrapText="1"/>
    </xf>
    <xf numFmtId="0" fontId="29" fillId="25" borderId="207" xfId="2" applyFont="1" applyFill="1" applyBorder="1" applyAlignment="1">
      <alignment horizontal="center" vertical="center" wrapText="1"/>
    </xf>
    <xf numFmtId="0" fontId="29" fillId="27" borderId="207" xfId="2" applyFont="1" applyFill="1" applyBorder="1" applyAlignment="1">
      <alignment horizontal="center" vertical="center" wrapText="1"/>
    </xf>
    <xf numFmtId="0" fontId="29" fillId="27" borderId="206" xfId="2" applyFont="1" applyFill="1" applyBorder="1" applyAlignment="1">
      <alignment horizontal="center" vertical="center" wrapText="1"/>
    </xf>
    <xf numFmtId="0" fontId="27" fillId="23" borderId="207" xfId="2" applyFont="1" applyFill="1" applyBorder="1" applyAlignment="1">
      <alignment horizontal="center" vertical="center" wrapText="1"/>
    </xf>
    <xf numFmtId="0" fontId="29" fillId="5" borderId="235" xfId="2" applyFont="1" applyFill="1" applyBorder="1" applyAlignment="1">
      <alignment horizontal="center" vertical="center" wrapText="1"/>
    </xf>
    <xf numFmtId="0" fontId="29" fillId="5" borderId="223" xfId="2" applyFont="1" applyFill="1" applyBorder="1" applyAlignment="1">
      <alignment horizontal="center" vertical="center" wrapText="1"/>
    </xf>
    <xf numFmtId="0" fontId="28" fillId="0" borderId="220" xfId="2" applyFont="1" applyBorder="1" applyAlignment="1">
      <alignment horizontal="center" vertical="center" wrapText="1"/>
    </xf>
    <xf numFmtId="0" fontId="22" fillId="5" borderId="136" xfId="2" applyFont="1" applyFill="1" applyBorder="1" applyAlignment="1">
      <alignment horizontal="center" vertical="center" wrapText="1"/>
    </xf>
    <xf numFmtId="0" fontId="24" fillId="5" borderId="19" xfId="2" applyFont="1" applyFill="1" applyBorder="1" applyAlignment="1">
      <alignment horizontal="center" vertical="center" wrapText="1"/>
    </xf>
    <xf numFmtId="0" fontId="24" fillId="5" borderId="32" xfId="2" applyFont="1" applyFill="1" applyBorder="1" applyAlignment="1">
      <alignment horizontal="center" vertical="center" wrapText="1"/>
    </xf>
    <xf numFmtId="0" fontId="27" fillId="14" borderId="148" xfId="2" applyFont="1" applyFill="1" applyBorder="1" applyAlignment="1">
      <alignment horizontal="center" vertical="center" wrapText="1"/>
    </xf>
    <xf numFmtId="0" fontId="0" fillId="0" borderId="142" xfId="0" applyBorder="1">
      <alignment vertical="center"/>
    </xf>
    <xf numFmtId="0" fontId="35" fillId="2" borderId="76" xfId="2" applyFont="1" applyFill="1" applyBorder="1" applyAlignment="1">
      <alignment horizontal="center" vertical="center" wrapText="1"/>
    </xf>
    <xf numFmtId="49" fontId="35" fillId="2" borderId="76" xfId="2" applyNumberFormat="1" applyFont="1" applyFill="1" applyBorder="1" applyAlignment="1">
      <alignment horizontal="center" vertical="center" wrapText="1"/>
    </xf>
    <xf numFmtId="0" fontId="80" fillId="10" borderId="13" xfId="2" applyFont="1" applyFill="1" applyBorder="1" applyAlignment="1">
      <alignment horizontal="center" vertical="center" wrapText="1"/>
    </xf>
    <xf numFmtId="0" fontId="73" fillId="2" borderId="1" xfId="2" applyFont="1" applyFill="1" applyBorder="1" applyAlignment="1">
      <alignment horizontal="center" vertical="center" shrinkToFit="1"/>
    </xf>
    <xf numFmtId="0" fontId="74" fillId="2" borderId="1" xfId="2" applyFont="1" applyFill="1" applyBorder="1" applyAlignment="1">
      <alignment horizontal="center" vertical="center" wrapText="1"/>
    </xf>
    <xf numFmtId="176" fontId="73" fillId="2" borderId="1" xfId="2" applyNumberFormat="1" applyFont="1" applyFill="1" applyBorder="1" applyAlignment="1">
      <alignment horizontal="center" vertical="center" wrapText="1"/>
    </xf>
    <xf numFmtId="41" fontId="74" fillId="2" borderId="1" xfId="2" applyNumberFormat="1" applyFont="1" applyFill="1" applyBorder="1" applyAlignment="1">
      <alignment horizontal="center" vertical="center" shrinkToFit="1"/>
    </xf>
    <xf numFmtId="41" fontId="74" fillId="2" borderId="5" xfId="2" applyNumberFormat="1" applyFont="1" applyFill="1" applyBorder="1" applyAlignment="1">
      <alignment horizontal="center" vertical="center" shrinkToFit="1"/>
    </xf>
    <xf numFmtId="0" fontId="72" fillId="2" borderId="46" xfId="2" applyFont="1" applyFill="1" applyBorder="1" applyAlignment="1">
      <alignment horizontal="right" vertical="center" wrapText="1"/>
    </xf>
    <xf numFmtId="0" fontId="72" fillId="2" borderId="53" xfId="2" applyFont="1" applyFill="1" applyBorder="1" applyAlignment="1">
      <alignment horizontal="right" vertical="center" wrapText="1"/>
    </xf>
    <xf numFmtId="0" fontId="12" fillId="2" borderId="54" xfId="2" applyFont="1" applyFill="1" applyBorder="1">
      <alignment vertical="center"/>
    </xf>
    <xf numFmtId="0" fontId="12" fillId="2" borderId="46" xfId="2" applyFont="1" applyFill="1" applyBorder="1">
      <alignment vertical="center"/>
    </xf>
    <xf numFmtId="0" fontId="12" fillId="2" borderId="58" xfId="2" applyFont="1" applyFill="1" applyBorder="1">
      <alignment vertical="center"/>
    </xf>
    <xf numFmtId="0" fontId="12" fillId="2" borderId="47" xfId="2" applyFont="1" applyFill="1" applyBorder="1">
      <alignment vertical="center"/>
    </xf>
    <xf numFmtId="0" fontId="7" fillId="2" borderId="47" xfId="2" applyFont="1" applyFill="1" applyBorder="1">
      <alignment vertical="center"/>
    </xf>
    <xf numFmtId="0" fontId="71" fillId="8" borderId="185" xfId="2" applyFont="1" applyFill="1" applyBorder="1" applyAlignment="1">
      <alignment horizontal="center" vertical="center" wrapText="1"/>
    </xf>
    <xf numFmtId="176" fontId="71" fillId="8" borderId="185" xfId="2" applyNumberFormat="1" applyFont="1" applyFill="1" applyBorder="1" applyAlignment="1">
      <alignment horizontal="center" vertical="center" wrapText="1"/>
    </xf>
    <xf numFmtId="41" fontId="71" fillId="8" borderId="185" xfId="2" applyNumberFormat="1" applyFont="1" applyFill="1" applyBorder="1" applyAlignment="1">
      <alignment horizontal="center" vertical="center" shrinkToFit="1"/>
    </xf>
    <xf numFmtId="41" fontId="71" fillId="8" borderId="186" xfId="2" applyNumberFormat="1" applyFont="1" applyFill="1" applyBorder="1" applyAlignment="1">
      <alignment horizontal="center" vertical="center" shrinkToFit="1"/>
    </xf>
    <xf numFmtId="0" fontId="72" fillId="2" borderId="219" xfId="2" applyFont="1" applyFill="1" applyBorder="1" applyAlignment="1">
      <alignment horizontal="right" vertical="center" wrapText="1"/>
    </xf>
    <xf numFmtId="0" fontId="72" fillId="2" borderId="220" xfId="2" applyFont="1" applyFill="1" applyBorder="1" applyAlignment="1">
      <alignment horizontal="right" vertical="center" wrapText="1"/>
    </xf>
    <xf numFmtId="0" fontId="72" fillId="2" borderId="223" xfId="2" applyFont="1" applyFill="1" applyBorder="1" applyAlignment="1">
      <alignment horizontal="right" vertical="center" wrapText="1"/>
    </xf>
    <xf numFmtId="0" fontId="72" fillId="2" borderId="100" xfId="2" applyFont="1" applyFill="1" applyBorder="1" applyAlignment="1">
      <alignment horizontal="right" vertical="center" wrapText="1"/>
    </xf>
    <xf numFmtId="0" fontId="72" fillId="2" borderId="221" xfId="2" applyFont="1" applyFill="1" applyBorder="1" applyAlignment="1">
      <alignment horizontal="right" vertical="center" wrapText="1"/>
    </xf>
    <xf numFmtId="0" fontId="83" fillId="5" borderId="80" xfId="2" applyFont="1" applyFill="1" applyBorder="1" applyAlignment="1">
      <alignment horizontal="center" vertical="center" wrapText="1"/>
    </xf>
    <xf numFmtId="0" fontId="84" fillId="5" borderId="157" xfId="2" applyFont="1" applyFill="1" applyBorder="1" applyAlignment="1">
      <alignment horizontal="center" vertical="center" wrapText="1"/>
    </xf>
    <xf numFmtId="0" fontId="85" fillId="0" borderId="158" xfId="2" applyFont="1" applyBorder="1" applyAlignment="1">
      <alignment horizontal="center" vertical="center" wrapText="1"/>
    </xf>
    <xf numFmtId="0" fontId="85" fillId="0" borderId="80" xfId="2" applyFont="1" applyBorder="1" applyAlignment="1">
      <alignment horizontal="center" vertical="center" wrapText="1"/>
    </xf>
    <xf numFmtId="0" fontId="85" fillId="0" borderId="155" xfId="2" applyFont="1" applyBorder="1" applyAlignment="1">
      <alignment horizontal="center" vertical="center" wrapText="1"/>
    </xf>
    <xf numFmtId="0" fontId="15" fillId="0" borderId="164" xfId="2" applyFont="1" applyBorder="1" applyAlignment="1">
      <alignment horizontal="center" vertical="center" wrapText="1"/>
    </xf>
    <xf numFmtId="0" fontId="15" fillId="0" borderId="80" xfId="2" applyFont="1" applyBorder="1" applyAlignment="1">
      <alignment horizontal="center" vertical="center" wrapText="1"/>
    </xf>
    <xf numFmtId="0" fontId="15" fillId="0" borderId="157" xfId="2" applyFont="1" applyBorder="1" applyAlignment="1">
      <alignment horizontal="center" vertical="center" wrapText="1"/>
    </xf>
    <xf numFmtId="0" fontId="15" fillId="3" borderId="158" xfId="2" applyFont="1" applyFill="1" applyBorder="1" applyAlignment="1">
      <alignment horizontal="center" vertical="center" wrapText="1"/>
    </xf>
    <xf numFmtId="0" fontId="15" fillId="3" borderId="155" xfId="2" applyFont="1" applyFill="1" applyBorder="1" applyAlignment="1">
      <alignment horizontal="center" vertical="center" wrapText="1"/>
    </xf>
    <xf numFmtId="0" fontId="35" fillId="0" borderId="80" xfId="2" applyFont="1" applyBorder="1" applyAlignment="1">
      <alignment horizontal="center" vertical="center" wrapText="1"/>
    </xf>
    <xf numFmtId="0" fontId="35" fillId="0" borderId="157" xfId="2" applyFont="1" applyBorder="1" applyAlignment="1">
      <alignment horizontal="center" vertical="center" wrapText="1"/>
    </xf>
    <xf numFmtId="0" fontId="83" fillId="0" borderId="164" xfId="2" applyFont="1" applyBorder="1" applyAlignment="1">
      <alignment horizontal="center" vertical="center" wrapText="1"/>
    </xf>
    <xf numFmtId="0" fontId="83" fillId="0" borderId="80" xfId="2" applyFont="1" applyBorder="1" applyAlignment="1">
      <alignment horizontal="center" vertical="center" wrapText="1"/>
    </xf>
    <xf numFmtId="0" fontId="84" fillId="3" borderId="157" xfId="2" applyFont="1" applyFill="1" applyBorder="1" applyAlignment="1">
      <alignment horizontal="center" vertical="center" wrapText="1"/>
    </xf>
    <xf numFmtId="0" fontId="83" fillId="3" borderId="80" xfId="2" applyFont="1" applyFill="1" applyBorder="1" applyAlignment="1">
      <alignment horizontal="center" vertical="center" wrapText="1"/>
    </xf>
    <xf numFmtId="0" fontId="35" fillId="0" borderId="155" xfId="2" applyFont="1" applyBorder="1" applyAlignment="1">
      <alignment horizontal="center" vertical="center" wrapText="1"/>
    </xf>
    <xf numFmtId="0" fontId="85" fillId="0" borderId="164" xfId="2" applyFont="1" applyBorder="1" applyAlignment="1">
      <alignment horizontal="center" vertical="center" wrapText="1"/>
    </xf>
    <xf numFmtId="0" fontId="83" fillId="5" borderId="158" xfId="2" applyFont="1" applyFill="1" applyBorder="1" applyAlignment="1">
      <alignment horizontal="center" vertical="center" wrapText="1"/>
    </xf>
    <xf numFmtId="0" fontId="84" fillId="5" borderId="154" xfId="2" applyFont="1" applyFill="1" applyBorder="1" applyAlignment="1">
      <alignment horizontal="center" vertical="center" wrapText="1"/>
    </xf>
    <xf numFmtId="0" fontId="35" fillId="0" borderId="0" xfId="2" applyFont="1">
      <alignment vertical="center"/>
    </xf>
    <xf numFmtId="0" fontId="83" fillId="5" borderId="85" xfId="2" applyFont="1" applyFill="1" applyBorder="1" applyAlignment="1">
      <alignment horizontal="center" vertical="center" wrapText="1"/>
    </xf>
    <xf numFmtId="0" fontId="83" fillId="5" borderId="84" xfId="2" applyFont="1" applyFill="1" applyBorder="1" applyAlignment="1">
      <alignment horizontal="center" vertical="center" wrapText="1"/>
    </xf>
    <xf numFmtId="0" fontId="84" fillId="5" borderId="136" xfId="2" applyFont="1" applyFill="1" applyBorder="1" applyAlignment="1">
      <alignment horizontal="center" vertical="center" wrapText="1"/>
    </xf>
    <xf numFmtId="0" fontId="84" fillId="0" borderId="139" xfId="2" applyFont="1" applyBorder="1" applyAlignment="1">
      <alignment horizontal="center" vertical="center" wrapText="1"/>
    </xf>
    <xf numFmtId="0" fontId="84" fillId="0" borderId="128" xfId="2" applyFont="1" applyBorder="1" applyAlignment="1">
      <alignment horizontal="center" vertical="center" wrapText="1"/>
    </xf>
    <xf numFmtId="0" fontId="84" fillId="0" borderId="138" xfId="2" applyFont="1" applyBorder="1" applyAlignment="1">
      <alignment horizontal="center" vertical="center" wrapText="1"/>
    </xf>
    <xf numFmtId="0" fontId="84" fillId="0" borderId="137" xfId="2" applyFont="1" applyBorder="1" applyAlignment="1">
      <alignment horizontal="center" vertical="center" wrapText="1"/>
    </xf>
    <xf numFmtId="0" fontId="84" fillId="0" borderId="84" xfId="2" applyFont="1" applyBorder="1" applyAlignment="1">
      <alignment horizontal="center" vertical="center" wrapText="1"/>
    </xf>
    <xf numFmtId="0" fontId="83" fillId="0" borderId="136" xfId="2" applyFont="1" applyBorder="1" applyAlignment="1">
      <alignment horizontal="center" vertical="center" wrapText="1"/>
    </xf>
    <xf numFmtId="0" fontId="84" fillId="3" borderId="139" xfId="2" applyFont="1" applyFill="1" applyBorder="1" applyAlignment="1">
      <alignment horizontal="center" vertical="center" wrapText="1"/>
    </xf>
    <xf numFmtId="0" fontId="85" fillId="3" borderId="138" xfId="2" applyFont="1" applyFill="1" applyBorder="1" applyAlignment="1">
      <alignment horizontal="center" vertical="center"/>
    </xf>
    <xf numFmtId="0" fontId="84" fillId="2" borderId="137" xfId="2" applyFont="1" applyFill="1" applyBorder="1" applyAlignment="1">
      <alignment horizontal="center" vertical="center" wrapText="1"/>
    </xf>
    <xf numFmtId="0" fontId="85" fillId="0" borderId="84" xfId="2" applyFont="1" applyBorder="1" applyAlignment="1">
      <alignment horizontal="center" vertical="center" wrapText="1"/>
    </xf>
    <xf numFmtId="0" fontId="83" fillId="0" borderId="134" xfId="2" applyFont="1" applyBorder="1" applyAlignment="1">
      <alignment horizontal="center" vertical="center" wrapText="1"/>
    </xf>
    <xf numFmtId="0" fontId="85" fillId="0" borderId="139" xfId="2" applyFont="1" applyBorder="1" applyAlignment="1">
      <alignment horizontal="center" vertical="center" wrapText="1"/>
    </xf>
    <xf numFmtId="0" fontId="85" fillId="0" borderId="128" xfId="2" applyFont="1" applyBorder="1" applyAlignment="1">
      <alignment horizontal="center" vertical="center" wrapText="1"/>
    </xf>
    <xf numFmtId="0" fontId="84" fillId="0" borderId="145" xfId="2" applyFont="1" applyBorder="1" applyAlignment="1">
      <alignment horizontal="center" vertical="center" wrapText="1"/>
    </xf>
    <xf numFmtId="0" fontId="83" fillId="5" borderId="77" xfId="2" applyFont="1" applyFill="1" applyBorder="1" applyAlignment="1">
      <alignment horizontal="center" vertical="center" wrapText="1"/>
    </xf>
    <xf numFmtId="0" fontId="83" fillId="3" borderId="136" xfId="2" applyFont="1" applyFill="1" applyBorder="1" applyAlignment="1">
      <alignment horizontal="center" vertical="center" wrapText="1"/>
    </xf>
    <xf numFmtId="0" fontId="84" fillId="15" borderId="48" xfId="2" applyFont="1" applyFill="1" applyBorder="1" applyAlignment="1">
      <alignment horizontal="center" vertical="center" wrapText="1"/>
    </xf>
    <xf numFmtId="0" fontId="84" fillId="15" borderId="53" xfId="2" applyFont="1" applyFill="1" applyBorder="1" applyAlignment="1">
      <alignment horizontal="center" vertical="center" wrapText="1"/>
    </xf>
    <xf numFmtId="49" fontId="37" fillId="10" borderId="218" xfId="2" applyNumberFormat="1" applyFont="1" applyFill="1" applyBorder="1" applyAlignment="1">
      <alignment horizontal="center" vertical="center" wrapText="1" shrinkToFit="1"/>
    </xf>
    <xf numFmtId="0" fontId="36" fillId="2" borderId="228" xfId="2" applyFont="1" applyFill="1" applyBorder="1" applyAlignment="1">
      <alignment horizontal="center" vertical="center" shrinkToFit="1"/>
    </xf>
    <xf numFmtId="0" fontId="83" fillId="5" borderId="230" xfId="2" applyFont="1" applyFill="1" applyBorder="1" applyAlignment="1">
      <alignment horizontal="center" vertical="center" wrapText="1"/>
    </xf>
    <xf numFmtId="0" fontId="83" fillId="5" borderId="207" xfId="2" applyFont="1" applyFill="1" applyBorder="1" applyAlignment="1">
      <alignment horizontal="center" vertical="center" wrapText="1"/>
    </xf>
    <xf numFmtId="0" fontId="83" fillId="5" borderId="231" xfId="2" applyFont="1" applyFill="1" applyBorder="1" applyAlignment="1">
      <alignment horizontal="center" vertical="center" wrapText="1"/>
    </xf>
    <xf numFmtId="0" fontId="83" fillId="0" borderId="206" xfId="2" applyFont="1" applyBorder="1" applyAlignment="1">
      <alignment horizontal="center" vertical="center" wrapText="1"/>
    </xf>
    <xf numFmtId="0" fontId="83" fillId="0" borderId="207" xfId="2" applyFont="1" applyBorder="1" applyAlignment="1">
      <alignment horizontal="center" vertical="center" wrapText="1"/>
    </xf>
    <xf numFmtId="0" fontId="84" fillId="15" borderId="228" xfId="2" applyFont="1" applyFill="1" applyBorder="1" applyAlignment="1">
      <alignment horizontal="center" vertical="center" wrapText="1"/>
    </xf>
    <xf numFmtId="0" fontId="83" fillId="0" borderId="230" xfId="2" applyFont="1" applyBorder="1" applyAlignment="1">
      <alignment horizontal="center" vertical="center" wrapText="1"/>
    </xf>
    <xf numFmtId="0" fontId="85" fillId="0" borderId="207" xfId="2" applyFont="1" applyBorder="1" applyAlignment="1">
      <alignment horizontal="center" vertical="center" wrapText="1"/>
    </xf>
    <xf numFmtId="0" fontId="83" fillId="3" borderId="206" xfId="2" applyFont="1" applyFill="1" applyBorder="1" applyAlignment="1">
      <alignment horizontal="center" vertical="center" wrapText="1"/>
    </xf>
    <xf numFmtId="0" fontId="84" fillId="3" borderId="232" xfId="2" applyFont="1" applyFill="1" applyBorder="1" applyAlignment="1">
      <alignment horizontal="center" vertical="center" wrapText="1"/>
    </xf>
    <xf numFmtId="0" fontId="84" fillId="15" borderId="190" xfId="2" applyFont="1" applyFill="1" applyBorder="1" applyAlignment="1">
      <alignment horizontal="center" vertical="center" wrapText="1"/>
    </xf>
    <xf numFmtId="0" fontId="83" fillId="3" borderId="231" xfId="2" applyFont="1" applyFill="1" applyBorder="1" applyAlignment="1">
      <alignment horizontal="center" vertical="center" wrapText="1"/>
    </xf>
    <xf numFmtId="0" fontId="35" fillId="5" borderId="207" xfId="2" applyFont="1" applyFill="1" applyBorder="1">
      <alignment vertical="center"/>
    </xf>
    <xf numFmtId="0" fontId="83" fillId="3" borderId="207" xfId="2" applyFont="1" applyFill="1" applyBorder="1" applyAlignment="1">
      <alignment horizontal="center" vertical="center" wrapText="1"/>
    </xf>
    <xf numFmtId="0" fontId="83" fillId="0" borderId="232" xfId="2" applyFont="1" applyBorder="1" applyAlignment="1">
      <alignment horizontal="center" vertical="center" wrapText="1"/>
    </xf>
    <xf numFmtId="0" fontId="83" fillId="0" borderId="215" xfId="2" applyFont="1" applyBorder="1" applyAlignment="1">
      <alignment horizontal="center" vertical="center" wrapText="1"/>
    </xf>
    <xf numFmtId="0" fontId="35" fillId="0" borderId="232" xfId="2" applyFont="1" applyBorder="1">
      <alignment vertical="center"/>
    </xf>
    <xf numFmtId="0" fontId="15" fillId="0" borderId="230" xfId="2" applyFont="1" applyBorder="1" applyAlignment="1">
      <alignment horizontal="center" vertical="center" wrapText="1"/>
    </xf>
    <xf numFmtId="0" fontId="83" fillId="5" borderId="206" xfId="2" applyFont="1" applyFill="1" applyBorder="1" applyAlignment="1">
      <alignment horizontal="center" vertical="center" wrapText="1"/>
    </xf>
    <xf numFmtId="0" fontId="83" fillId="5" borderId="208" xfId="2" applyFont="1" applyFill="1" applyBorder="1" applyAlignment="1">
      <alignment horizontal="center" vertical="center" wrapText="1"/>
    </xf>
    <xf numFmtId="0" fontId="84" fillId="5" borderId="219" xfId="2" applyFont="1" applyFill="1" applyBorder="1" applyAlignment="1">
      <alignment horizontal="center" vertical="center" wrapText="1"/>
    </xf>
    <xf numFmtId="0" fontId="84" fillId="5" borderId="220" xfId="2" applyFont="1" applyFill="1" applyBorder="1" applyAlignment="1">
      <alignment horizontal="center" vertical="center" wrapText="1"/>
    </xf>
    <xf numFmtId="0" fontId="83" fillId="5" borderId="220" xfId="2" applyFont="1" applyFill="1" applyBorder="1" applyAlignment="1">
      <alignment horizontal="center" vertical="center" wrapText="1"/>
    </xf>
    <xf numFmtId="0" fontId="84" fillId="5" borderId="221" xfId="2" applyFont="1" applyFill="1" applyBorder="1" applyAlignment="1">
      <alignment horizontal="center" vertical="center" wrapText="1"/>
    </xf>
    <xf numFmtId="0" fontId="84" fillId="0" borderId="222" xfId="2" applyFont="1" applyBorder="1" applyAlignment="1">
      <alignment horizontal="center" vertical="center" wrapText="1"/>
    </xf>
    <xf numFmtId="0" fontId="84" fillId="0" borderId="220" xfId="2" applyFont="1" applyBorder="1" applyAlignment="1">
      <alignment horizontal="center" vertical="center" wrapText="1"/>
    </xf>
    <xf numFmtId="0" fontId="83" fillId="0" borderId="220" xfId="2" applyFont="1" applyBorder="1" applyAlignment="1">
      <alignment horizontal="center" vertical="center" wrapText="1"/>
    </xf>
    <xf numFmtId="0" fontId="84" fillId="0" borderId="223" xfId="2" applyFont="1" applyBorder="1" applyAlignment="1">
      <alignment horizontal="center" vertical="center" wrapText="1"/>
    </xf>
    <xf numFmtId="0" fontId="83" fillId="0" borderId="219" xfId="2" applyFont="1" applyBorder="1" applyAlignment="1">
      <alignment horizontal="center" vertical="center" wrapText="1"/>
    </xf>
    <xf numFmtId="0" fontId="41" fillId="0" borderId="220" xfId="2" applyFont="1" applyBorder="1" applyAlignment="1">
      <alignment horizontal="center" vertical="center" wrapText="1"/>
    </xf>
    <xf numFmtId="0" fontId="83" fillId="0" borderId="220" xfId="2" applyFont="1" applyBorder="1" applyAlignment="1">
      <alignment horizontal="center" vertical="center"/>
    </xf>
    <xf numFmtId="0" fontId="84" fillId="0" borderId="221" xfId="2" applyFont="1" applyBorder="1" applyAlignment="1">
      <alignment horizontal="center" vertical="center"/>
    </xf>
    <xf numFmtId="0" fontId="84" fillId="3" borderId="222" xfId="2" applyFont="1" applyFill="1" applyBorder="1" applyAlignment="1">
      <alignment horizontal="center" vertical="center" wrapText="1"/>
    </xf>
    <xf numFmtId="0" fontId="84" fillId="0" borderId="220" xfId="2" applyFont="1" applyBorder="1" applyAlignment="1">
      <alignment horizontal="center" vertical="center"/>
    </xf>
    <xf numFmtId="0" fontId="84" fillId="3" borderId="223" xfId="2" applyFont="1" applyFill="1" applyBorder="1" applyAlignment="1">
      <alignment horizontal="center" vertical="center"/>
    </xf>
    <xf numFmtId="0" fontId="15" fillId="0" borderId="219" xfId="2" applyFont="1" applyBorder="1" applyAlignment="1">
      <alignment horizontal="center" vertical="center"/>
    </xf>
    <xf numFmtId="0" fontId="15" fillId="0" borderId="220" xfId="2" applyFont="1" applyBorder="1" applyAlignment="1">
      <alignment horizontal="center" vertical="center"/>
    </xf>
    <xf numFmtId="0" fontId="15" fillId="0" borderId="221" xfId="2" applyFont="1" applyBorder="1" applyAlignment="1">
      <alignment horizontal="center" vertical="center"/>
    </xf>
    <xf numFmtId="0" fontId="15" fillId="0" borderId="222" xfId="2" applyFont="1" applyBorder="1" applyAlignment="1">
      <alignment horizontal="center" vertical="center"/>
    </xf>
    <xf numFmtId="0" fontId="15" fillId="0" borderId="220" xfId="2" applyFont="1" applyBorder="1" applyAlignment="1">
      <alignment horizontal="center" vertical="center" wrapText="1"/>
    </xf>
    <xf numFmtId="0" fontId="15" fillId="0" borderId="219" xfId="2" applyFont="1" applyBorder="1" applyAlignment="1">
      <alignment horizontal="center" vertical="center" wrapText="1"/>
    </xf>
    <xf numFmtId="0" fontId="15" fillId="5" borderId="220" xfId="2" applyFont="1" applyFill="1" applyBorder="1" applyAlignment="1">
      <alignment horizontal="center" vertical="center" wrapText="1"/>
    </xf>
    <xf numFmtId="0" fontId="84" fillId="3" borderId="221" xfId="2" applyFont="1" applyFill="1" applyBorder="1" applyAlignment="1">
      <alignment horizontal="center" vertical="center" wrapText="1"/>
    </xf>
    <xf numFmtId="0" fontId="83" fillId="5" borderId="222" xfId="2" applyFont="1" applyFill="1" applyBorder="1" applyAlignment="1">
      <alignment horizontal="center" vertical="center" wrapText="1"/>
    </xf>
    <xf numFmtId="0" fontId="83" fillId="3" borderId="220" xfId="2" applyFont="1" applyFill="1" applyBorder="1" applyAlignment="1">
      <alignment horizontal="center" vertical="center" wrapText="1"/>
    </xf>
    <xf numFmtId="0" fontId="83" fillId="0" borderId="223" xfId="2" applyFont="1" applyBorder="1" applyAlignment="1">
      <alignment horizontal="center" vertical="center" wrapText="1"/>
    </xf>
    <xf numFmtId="0" fontId="83" fillId="0" borderId="41" xfId="2" applyFont="1" applyBorder="1" applyAlignment="1">
      <alignment horizontal="center" vertical="center" wrapText="1"/>
    </xf>
    <xf numFmtId="0" fontId="83" fillId="0" borderId="222" xfId="2" applyFont="1" applyBorder="1" applyAlignment="1">
      <alignment horizontal="center" vertical="center" wrapText="1"/>
    </xf>
    <xf numFmtId="0" fontId="83" fillId="5" borderId="221" xfId="2" applyFont="1" applyFill="1" applyBorder="1" applyAlignment="1">
      <alignment horizontal="center" vertical="center" wrapText="1"/>
    </xf>
    <xf numFmtId="0" fontId="84" fillId="5" borderId="220" xfId="2" applyFont="1" applyFill="1" applyBorder="1" applyAlignment="1">
      <alignment horizontal="center" vertical="center"/>
    </xf>
    <xf numFmtId="0" fontId="83" fillId="5" borderId="224" xfId="2" applyFont="1" applyFill="1" applyBorder="1" applyAlignment="1">
      <alignment horizontal="center" vertical="center" wrapText="1"/>
    </xf>
    <xf numFmtId="0" fontId="35" fillId="0" borderId="159" xfId="2" applyFont="1" applyFill="1" applyBorder="1" applyAlignment="1">
      <alignment horizontal="center" vertical="center" shrinkToFit="1"/>
    </xf>
    <xf numFmtId="0" fontId="83" fillId="5" borderId="156" xfId="2" applyFont="1" applyFill="1" applyBorder="1" applyAlignment="1">
      <alignment horizontal="center" vertical="center" wrapText="1"/>
    </xf>
    <xf numFmtId="0" fontId="83" fillId="5" borderId="157" xfId="2" applyFont="1" applyFill="1" applyBorder="1" applyAlignment="1">
      <alignment horizontal="center" vertical="center" wrapText="1"/>
    </xf>
    <xf numFmtId="0" fontId="37" fillId="22" borderId="159" xfId="2" applyFont="1" applyFill="1" applyBorder="1" applyAlignment="1">
      <alignment horizontal="center" vertical="center" wrapText="1"/>
    </xf>
    <xf numFmtId="0" fontId="83" fillId="0" borderId="44" xfId="2" applyFont="1" applyBorder="1" applyAlignment="1">
      <alignment horizontal="center" vertical="center" wrapText="1"/>
    </xf>
    <xf numFmtId="0" fontId="37" fillId="22" borderId="162" xfId="2" applyFont="1" applyFill="1" applyBorder="1" applyAlignment="1">
      <alignment horizontal="center" vertical="center" wrapText="1"/>
    </xf>
    <xf numFmtId="0" fontId="83" fillId="3" borderId="88" xfId="2" applyFont="1" applyFill="1" applyBorder="1" applyAlignment="1">
      <alignment horizontal="center" vertical="center" wrapText="1"/>
    </xf>
    <xf numFmtId="0" fontId="84" fillId="0" borderId="146" xfId="2" applyFont="1" applyBorder="1" applyAlignment="1">
      <alignment horizontal="center" vertical="center" wrapText="1"/>
    </xf>
    <xf numFmtId="0" fontId="84" fillId="0" borderId="42" xfId="2" applyFont="1" applyBorder="1" applyAlignment="1">
      <alignment horizontal="center" vertical="center" wrapText="1"/>
    </xf>
    <xf numFmtId="0" fontId="83" fillId="0" borderId="13" xfId="2" applyFont="1" applyBorder="1" applyAlignment="1">
      <alignment horizontal="center" vertical="center" wrapText="1"/>
    </xf>
    <xf numFmtId="0" fontId="83" fillId="0" borderId="155" xfId="2" applyFont="1" applyBorder="1" applyAlignment="1">
      <alignment horizontal="center" vertical="center" wrapText="1"/>
    </xf>
    <xf numFmtId="0" fontId="83" fillId="0" borderId="43" xfId="2" applyFont="1" applyBorder="1" applyAlignment="1">
      <alignment horizontal="center" vertical="center" wrapText="1"/>
    </xf>
    <xf numFmtId="0" fontId="83" fillId="0" borderId="175" xfId="2" applyFont="1" applyBorder="1" applyAlignment="1">
      <alignment horizontal="center" vertical="center" wrapText="1"/>
    </xf>
    <xf numFmtId="0" fontId="83" fillId="0" borderId="158" xfId="2" applyFont="1" applyBorder="1" applyAlignment="1">
      <alignment horizontal="center" vertical="center" wrapText="1"/>
    </xf>
    <xf numFmtId="0" fontId="83" fillId="5" borderId="146" xfId="2" applyFont="1" applyFill="1" applyBorder="1" applyAlignment="1">
      <alignment horizontal="center" vertical="center" wrapText="1"/>
    </xf>
    <xf numFmtId="0" fontId="83" fillId="5" borderId="88" xfId="2" applyFont="1" applyFill="1" applyBorder="1" applyAlignment="1">
      <alignment horizontal="center" vertical="center" wrapText="1"/>
    </xf>
    <xf numFmtId="0" fontId="83" fillId="5" borderId="43" xfId="2" applyFont="1" applyFill="1" applyBorder="1" applyAlignment="1">
      <alignment horizontal="center" vertical="center" wrapText="1"/>
    </xf>
    <xf numFmtId="0" fontId="83" fillId="5" borderId="147" xfId="2" applyFont="1" applyFill="1" applyBorder="1" applyAlignment="1">
      <alignment horizontal="center" vertical="center" wrapText="1"/>
    </xf>
    <xf numFmtId="0" fontId="35" fillId="0" borderId="142" xfId="2" applyFont="1" applyFill="1" applyBorder="1" applyAlignment="1">
      <alignment horizontal="center" vertical="center" shrinkToFit="1"/>
    </xf>
    <xf numFmtId="0" fontId="83" fillId="5" borderId="137" xfId="2" applyFont="1" applyFill="1" applyBorder="1" applyAlignment="1">
      <alignment horizontal="center" vertical="center" wrapText="1"/>
    </xf>
    <xf numFmtId="0" fontId="83" fillId="5" borderId="128" xfId="2" applyFont="1" applyFill="1" applyBorder="1" applyAlignment="1">
      <alignment horizontal="center" vertical="center" wrapText="1"/>
    </xf>
    <xf numFmtId="0" fontId="83" fillId="5" borderId="136" xfId="2" applyFont="1" applyFill="1" applyBorder="1" applyAlignment="1">
      <alignment horizontal="center" vertical="center" wrapText="1"/>
    </xf>
    <xf numFmtId="0" fontId="37" fillId="22" borderId="1" xfId="2" applyFont="1" applyFill="1" applyBorder="1" applyAlignment="1">
      <alignment horizontal="center" vertical="center" wrapText="1"/>
    </xf>
    <xf numFmtId="0" fontId="35" fillId="0" borderId="136" xfId="2" applyFont="1" applyBorder="1">
      <alignment vertical="center"/>
    </xf>
    <xf numFmtId="0" fontId="83" fillId="0" borderId="137" xfId="2" applyFont="1" applyBorder="1" applyAlignment="1">
      <alignment horizontal="center" vertical="center" wrapText="1"/>
    </xf>
    <xf numFmtId="0" fontId="83" fillId="0" borderId="128" xfId="2" applyFont="1" applyBorder="1" applyAlignment="1">
      <alignment horizontal="center" vertical="center" wrapText="1"/>
    </xf>
    <xf numFmtId="0" fontId="37" fillId="22" borderId="130" xfId="2" applyFont="1" applyFill="1" applyBorder="1" applyAlignment="1">
      <alignment horizontal="center" vertical="center" wrapText="1"/>
    </xf>
    <xf numFmtId="0" fontId="83" fillId="3" borderId="144" xfId="2" applyFont="1" applyFill="1" applyBorder="1" applyAlignment="1">
      <alignment horizontal="center" vertical="center" wrapText="1"/>
    </xf>
    <xf numFmtId="0" fontId="83" fillId="2" borderId="133" xfId="2" applyFont="1" applyFill="1" applyBorder="1" applyAlignment="1">
      <alignment horizontal="center" vertical="center" wrapText="1"/>
    </xf>
    <xf numFmtId="0" fontId="37" fillId="22" borderId="142" xfId="2" applyFont="1" applyFill="1" applyBorder="1" applyAlignment="1">
      <alignment horizontal="center" vertical="center" wrapText="1"/>
    </xf>
    <xf numFmtId="0" fontId="83" fillId="0" borderId="144" xfId="2" applyFont="1" applyBorder="1" applyAlignment="1">
      <alignment horizontal="center" vertical="center" wrapText="1"/>
    </xf>
    <xf numFmtId="0" fontId="83" fillId="5" borderId="144" xfId="2" applyFont="1" applyFill="1" applyBorder="1" applyAlignment="1">
      <alignment horizontal="center" vertical="center" wrapText="1"/>
    </xf>
    <xf numFmtId="0" fontId="83" fillId="5" borderId="133" xfId="2" applyFont="1" applyFill="1" applyBorder="1" applyAlignment="1">
      <alignment horizontal="center" vertical="center" wrapText="1"/>
    </xf>
    <xf numFmtId="0" fontId="83" fillId="3" borderId="133" xfId="2" applyFont="1" applyFill="1" applyBorder="1" applyAlignment="1">
      <alignment horizontal="center" vertical="center" wrapText="1"/>
    </xf>
    <xf numFmtId="0" fontId="83" fillId="0" borderId="145" xfId="2" applyFont="1" applyBorder="1" applyAlignment="1">
      <alignment horizontal="center" vertical="center" wrapText="1"/>
    </xf>
    <xf numFmtId="0" fontId="83" fillId="0" borderId="141" xfId="2" applyFont="1" applyBorder="1" applyAlignment="1">
      <alignment horizontal="center" vertical="center" wrapText="1"/>
    </xf>
    <xf numFmtId="0" fontId="83" fillId="0" borderId="133" xfId="2" applyFont="1" applyBorder="1" applyAlignment="1">
      <alignment horizontal="center" vertical="center" wrapText="1"/>
    </xf>
    <xf numFmtId="0" fontId="35" fillId="0" borderId="129" xfId="2" applyFont="1" applyFill="1" applyBorder="1" applyAlignment="1">
      <alignment horizontal="center" vertical="center" shrinkToFit="1"/>
    </xf>
    <xf numFmtId="0" fontId="41" fillId="5" borderId="133" xfId="2" applyFont="1" applyFill="1" applyBorder="1" applyAlignment="1">
      <alignment horizontal="center" vertical="center" wrapText="1"/>
    </xf>
    <xf numFmtId="0" fontId="83" fillId="5" borderId="134" xfId="2" applyFont="1" applyFill="1" applyBorder="1" applyAlignment="1">
      <alignment horizontal="center" vertical="center" wrapText="1"/>
    </xf>
    <xf numFmtId="0" fontId="83" fillId="0" borderId="139" xfId="2" applyFont="1" applyBorder="1" applyAlignment="1">
      <alignment horizontal="center" vertical="center" wrapText="1"/>
    </xf>
    <xf numFmtId="0" fontId="84" fillId="15" borderId="189" xfId="2" applyFont="1" applyFill="1" applyBorder="1" applyAlignment="1">
      <alignment horizontal="center" vertical="center" wrapText="1"/>
    </xf>
    <xf numFmtId="0" fontId="84" fillId="15" borderId="142" xfId="2" applyFont="1" applyFill="1" applyBorder="1" applyAlignment="1">
      <alignment horizontal="center" vertical="center" wrapText="1"/>
    </xf>
    <xf numFmtId="0" fontId="83" fillId="3" borderId="139" xfId="2" applyFont="1" applyFill="1" applyBorder="1" applyAlignment="1">
      <alignment horizontal="center" vertical="center" wrapText="1"/>
    </xf>
    <xf numFmtId="0" fontId="83" fillId="3" borderId="145" xfId="2" applyFont="1" applyFill="1" applyBorder="1" applyAlignment="1">
      <alignment horizontal="center" vertical="center" wrapText="1"/>
    </xf>
    <xf numFmtId="0" fontId="83" fillId="5" borderId="143" xfId="2" applyFont="1" applyFill="1" applyBorder="1" applyAlignment="1">
      <alignment horizontal="center" vertical="center" wrapText="1"/>
    </xf>
    <xf numFmtId="0" fontId="41" fillId="0" borderId="144" xfId="2" applyFont="1" applyBorder="1" applyAlignment="1">
      <alignment horizontal="center" vertical="center" wrapText="1"/>
    </xf>
    <xf numFmtId="0" fontId="41" fillId="0" borderId="133" xfId="2" applyFont="1" applyBorder="1" applyAlignment="1">
      <alignment horizontal="center" vertical="center" wrapText="1"/>
    </xf>
    <xf numFmtId="0" fontId="41" fillId="0" borderId="143" xfId="2" applyFont="1" applyBorder="1" applyAlignment="1">
      <alignment horizontal="center" vertical="center" wrapText="1"/>
    </xf>
    <xf numFmtId="0" fontId="41" fillId="0" borderId="134" xfId="2" applyFont="1" applyBorder="1" applyAlignment="1">
      <alignment horizontal="center" vertical="center" wrapText="1"/>
    </xf>
    <xf numFmtId="0" fontId="41" fillId="3" borderId="144" xfId="2" applyFont="1" applyFill="1" applyBorder="1" applyAlignment="1">
      <alignment horizontal="center" vertical="center" wrapText="1"/>
    </xf>
    <xf numFmtId="0" fontId="41" fillId="3" borderId="145" xfId="2" applyFont="1" applyFill="1" applyBorder="1" applyAlignment="1">
      <alignment horizontal="center" vertical="center" wrapText="1"/>
    </xf>
    <xf numFmtId="0" fontId="84" fillId="0" borderId="134" xfId="2" applyFont="1" applyBorder="1" applyAlignment="1">
      <alignment horizontal="center" vertical="center" wrapText="1"/>
    </xf>
    <xf numFmtId="0" fontId="83" fillId="0" borderId="130" xfId="2" applyFont="1" applyBorder="1" applyAlignment="1">
      <alignment horizontal="center" vertical="center" wrapText="1"/>
    </xf>
    <xf numFmtId="0" fontId="83" fillId="3" borderId="134" xfId="2" applyFont="1" applyFill="1" applyBorder="1" applyAlignment="1">
      <alignment horizontal="center" vertical="center" wrapText="1"/>
    </xf>
    <xf numFmtId="0" fontId="83" fillId="0" borderId="143" xfId="2" applyFont="1" applyBorder="1" applyAlignment="1">
      <alignment horizontal="center" vertical="center" wrapText="1"/>
    </xf>
    <xf numFmtId="0" fontId="86" fillId="5" borderId="133" xfId="2" applyFont="1" applyFill="1" applyBorder="1" applyAlignment="1">
      <alignment horizontal="center" vertical="center" wrapText="1"/>
    </xf>
    <xf numFmtId="0" fontId="83" fillId="5" borderId="135" xfId="2" applyFont="1" applyFill="1" applyBorder="1" applyAlignment="1">
      <alignment horizontal="center" vertical="center" wrapText="1"/>
    </xf>
    <xf numFmtId="0" fontId="41" fillId="0" borderId="141" xfId="2" applyFont="1" applyBorder="1" applyAlignment="1">
      <alignment horizontal="center" vertical="center" wrapText="1"/>
    </xf>
    <xf numFmtId="0" fontId="84" fillId="15" borderId="130" xfId="2" applyFont="1" applyFill="1" applyBorder="1" applyAlignment="1">
      <alignment horizontal="center" vertical="center" wrapText="1"/>
    </xf>
    <xf numFmtId="0" fontId="83" fillId="5" borderId="81" xfId="2" applyFont="1" applyFill="1" applyBorder="1" applyAlignment="1">
      <alignment horizontal="center" vertical="center" wrapText="1"/>
    </xf>
    <xf numFmtId="0" fontId="83" fillId="5" borderId="50" xfId="2" applyFont="1" applyFill="1" applyBorder="1" applyAlignment="1">
      <alignment horizontal="center" vertical="center" wrapText="1"/>
    </xf>
    <xf numFmtId="0" fontId="83" fillId="5" borderId="82" xfId="2" applyFont="1" applyFill="1" applyBorder="1" applyAlignment="1">
      <alignment horizontal="center" vertical="center" wrapText="1"/>
    </xf>
    <xf numFmtId="0" fontId="83" fillId="0" borderId="83" xfId="2" applyFont="1" applyBorder="1" applyAlignment="1">
      <alignment horizontal="center" vertical="center" wrapText="1"/>
    </xf>
    <xf numFmtId="0" fontId="83" fillId="0" borderId="50" xfId="2" applyFont="1" applyBorder="1" applyAlignment="1">
      <alignment horizontal="center" vertical="center" wrapText="1"/>
    </xf>
    <xf numFmtId="0" fontId="35" fillId="0" borderId="50" xfId="2" applyFont="1" applyBorder="1">
      <alignment vertical="center"/>
    </xf>
    <xf numFmtId="0" fontId="83" fillId="0" borderId="81" xfId="2" applyFont="1" applyBorder="1" applyAlignment="1">
      <alignment horizontal="center" vertical="center" wrapText="1"/>
    </xf>
    <xf numFmtId="0" fontId="83" fillId="0" borderId="82" xfId="2" applyFont="1" applyBorder="1" applyAlignment="1">
      <alignment horizontal="center" vertical="center" wrapText="1"/>
    </xf>
    <xf numFmtId="0" fontId="83" fillId="3" borderId="83" xfId="2" applyFont="1" applyFill="1" applyBorder="1" applyAlignment="1">
      <alignment horizontal="center" vertical="center" wrapText="1"/>
    </xf>
    <xf numFmtId="0" fontId="84" fillId="15" borderId="104" xfId="2" applyFont="1" applyFill="1" applyBorder="1" applyAlignment="1">
      <alignment horizontal="center" vertical="center" wrapText="1"/>
    </xf>
    <xf numFmtId="0" fontId="83" fillId="3" borderId="51" xfId="2" applyFont="1" applyFill="1" applyBorder="1" applyAlignment="1">
      <alignment horizontal="center" vertical="center" wrapText="1"/>
    </xf>
    <xf numFmtId="0" fontId="84" fillId="15" borderId="125" xfId="2" applyFont="1" applyFill="1" applyBorder="1" applyAlignment="1">
      <alignment horizontal="center" vertical="center" wrapText="1"/>
    </xf>
    <xf numFmtId="0" fontId="84" fillId="0" borderId="50" xfId="2" applyFont="1" applyBorder="1" applyAlignment="1">
      <alignment horizontal="center" vertical="center" wrapText="1"/>
    </xf>
    <xf numFmtId="0" fontId="83" fillId="3" borderId="82" xfId="2" applyFont="1" applyFill="1" applyBorder="1" applyAlignment="1">
      <alignment horizontal="center" vertical="center" wrapText="1"/>
    </xf>
    <xf numFmtId="0" fontId="83" fillId="5" borderId="83" xfId="2" applyFont="1" applyFill="1" applyBorder="1" applyAlignment="1">
      <alignment horizontal="center" vertical="center" wrapText="1"/>
    </xf>
    <xf numFmtId="0" fontId="83" fillId="3" borderId="50" xfId="2" applyFont="1" applyFill="1" applyBorder="1" applyAlignment="1">
      <alignment horizontal="center" vertical="center" wrapText="1"/>
    </xf>
    <xf numFmtId="0" fontId="84" fillId="0" borderId="51" xfId="2" applyFont="1" applyBorder="1" applyAlignment="1">
      <alignment horizontal="center" vertical="center" wrapText="1"/>
    </xf>
    <xf numFmtId="0" fontId="84" fillId="0" borderId="81" xfId="2" applyFont="1" applyBorder="1" applyAlignment="1">
      <alignment horizontal="center" vertical="center" wrapText="1"/>
    </xf>
    <xf numFmtId="0" fontId="83" fillId="0" borderId="126" xfId="2" applyFont="1" applyBorder="1" applyAlignment="1">
      <alignment horizontal="center" vertical="center" wrapText="1"/>
    </xf>
    <xf numFmtId="0" fontId="15" fillId="0" borderId="50" xfId="2" applyFont="1" applyBorder="1" applyAlignment="1">
      <alignment horizontal="center" vertical="center" wrapText="1"/>
    </xf>
    <xf numFmtId="0" fontId="83" fillId="0" borderId="51" xfId="2" applyFont="1" applyBorder="1" applyAlignment="1">
      <alignment horizontal="center" vertical="center" wrapText="1"/>
    </xf>
    <xf numFmtId="0" fontId="83" fillId="5" borderId="52" xfId="2" applyFont="1" applyFill="1" applyBorder="1" applyAlignment="1">
      <alignment horizontal="center" vertical="center" wrapText="1"/>
    </xf>
    <xf numFmtId="0" fontId="83" fillId="5" borderId="164" xfId="2" applyFont="1" applyFill="1" applyBorder="1" applyAlignment="1">
      <alignment horizontal="center" vertical="center" wrapText="1"/>
    </xf>
    <xf numFmtId="0" fontId="83" fillId="5" borderId="91" xfId="2" applyFont="1" applyFill="1" applyBorder="1" applyAlignment="1">
      <alignment horizontal="center" vertical="center" wrapText="1"/>
    </xf>
    <xf numFmtId="0" fontId="84" fillId="15" borderId="158" xfId="2" applyFont="1" applyFill="1" applyBorder="1" applyAlignment="1">
      <alignment horizontal="center" vertical="center" wrapText="1"/>
    </xf>
    <xf numFmtId="0" fontId="41" fillId="0" borderId="80" xfId="2" applyFont="1" applyBorder="1" applyAlignment="1">
      <alignment horizontal="center" vertical="center" wrapText="1"/>
    </xf>
    <xf numFmtId="0" fontId="83" fillId="0" borderId="91" xfId="2" applyFont="1" applyBorder="1" applyAlignment="1">
      <alignment horizontal="center" vertical="center" wrapText="1"/>
    </xf>
    <xf numFmtId="0" fontId="83" fillId="3" borderId="155" xfId="2" applyFont="1" applyFill="1" applyBorder="1" applyAlignment="1">
      <alignment horizontal="center" vertical="center" wrapText="1"/>
    </xf>
    <xf numFmtId="0" fontId="84" fillId="2" borderId="164" xfId="2" applyFont="1" applyFill="1" applyBorder="1" applyAlignment="1">
      <alignment horizontal="center" vertical="center" wrapText="1"/>
    </xf>
    <xf numFmtId="0" fontId="83" fillId="0" borderId="157" xfId="2" applyFont="1" applyBorder="1" applyAlignment="1">
      <alignment horizontal="center" vertical="center" wrapText="1"/>
    </xf>
    <xf numFmtId="0" fontId="85" fillId="0" borderId="158" xfId="2" applyFont="1" applyBorder="1" applyAlignment="1">
      <alignment horizontal="center" vertical="center"/>
    </xf>
    <xf numFmtId="0" fontId="84" fillId="0" borderId="80" xfId="2" applyFont="1" applyBorder="1" applyAlignment="1">
      <alignment horizontal="center" vertical="center" wrapText="1"/>
    </xf>
    <xf numFmtId="0" fontId="83" fillId="3" borderId="157" xfId="2" applyFont="1" applyFill="1" applyBorder="1" applyAlignment="1">
      <alignment horizontal="center" vertical="center" wrapText="1"/>
    </xf>
    <xf numFmtId="0" fontId="84" fillId="0" borderId="91" xfId="2" applyFont="1" applyBorder="1" applyAlignment="1">
      <alignment horizontal="center" vertical="center" wrapText="1"/>
    </xf>
    <xf numFmtId="0" fontId="83" fillId="0" borderId="158" xfId="2" applyFont="1" applyFill="1" applyBorder="1" applyAlignment="1">
      <alignment horizontal="center" vertical="center" wrapText="1"/>
    </xf>
    <xf numFmtId="0" fontId="83" fillId="0" borderId="80" xfId="2" applyFont="1" applyFill="1" applyBorder="1" applyAlignment="1">
      <alignment horizontal="center" vertical="center" wrapText="1"/>
    </xf>
    <xf numFmtId="0" fontId="35" fillId="0" borderId="155" xfId="2" applyFont="1" applyFill="1" applyBorder="1">
      <alignment vertical="center"/>
    </xf>
    <xf numFmtId="0" fontId="83" fillId="0" borderId="164" xfId="2" applyFont="1" applyFill="1" applyBorder="1" applyAlignment="1">
      <alignment horizontal="center" vertical="center" wrapText="1"/>
    </xf>
    <xf numFmtId="0" fontId="41" fillId="0" borderId="91" xfId="2" applyFont="1" applyFill="1" applyBorder="1" applyAlignment="1">
      <alignment horizontal="center" vertical="center" wrapText="1"/>
    </xf>
    <xf numFmtId="0" fontId="83" fillId="0" borderId="91" xfId="2" applyFont="1" applyFill="1" applyBorder="1" applyAlignment="1">
      <alignment horizontal="center" vertical="center" wrapText="1"/>
    </xf>
    <xf numFmtId="0" fontId="83" fillId="0" borderId="133" xfId="2" applyFont="1" applyFill="1" applyBorder="1" applyAlignment="1">
      <alignment horizontal="center" vertical="center" wrapText="1"/>
    </xf>
    <xf numFmtId="0" fontId="84" fillId="0" borderId="144" xfId="2" applyFont="1" applyBorder="1" applyAlignment="1">
      <alignment horizontal="center" vertical="center" wrapText="1"/>
    </xf>
    <xf numFmtId="0" fontId="84" fillId="0" borderId="133" xfId="2" applyFont="1" applyBorder="1" applyAlignment="1">
      <alignment horizontal="center" vertical="center" wrapText="1"/>
    </xf>
    <xf numFmtId="0" fontId="83" fillId="0" borderId="144" xfId="2" applyFont="1" applyFill="1" applyBorder="1" applyAlignment="1">
      <alignment horizontal="center" vertical="center" wrapText="1"/>
    </xf>
    <xf numFmtId="0" fontId="83" fillId="0" borderId="145" xfId="2" applyFont="1" applyFill="1" applyBorder="1" applyAlignment="1">
      <alignment horizontal="center" vertical="center" wrapText="1"/>
    </xf>
    <xf numFmtId="0" fontId="83" fillId="0" borderId="141" xfId="2" applyFont="1" applyFill="1" applyBorder="1" applyAlignment="1">
      <alignment horizontal="center" vertical="center" wrapText="1"/>
    </xf>
    <xf numFmtId="0" fontId="84" fillId="0" borderId="133" xfId="2" applyFont="1" applyFill="1" applyBorder="1" applyAlignment="1">
      <alignment horizontal="center" vertical="center" wrapText="1"/>
    </xf>
    <xf numFmtId="0" fontId="15" fillId="3" borderId="133" xfId="2" applyFont="1" applyFill="1" applyBorder="1" applyAlignment="1">
      <alignment horizontal="center" vertical="center" wrapText="1"/>
    </xf>
    <xf numFmtId="0" fontId="35" fillId="0" borderId="133" xfId="2" applyFont="1" applyBorder="1">
      <alignment vertical="center"/>
    </xf>
    <xf numFmtId="0" fontId="83" fillId="0" borderId="134" xfId="2" applyFont="1" applyFill="1" applyBorder="1" applyAlignment="1">
      <alignment horizontal="center" vertical="center" wrapText="1"/>
    </xf>
    <xf numFmtId="0" fontId="84" fillId="14" borderId="142" xfId="2" applyFont="1" applyFill="1" applyBorder="1" applyAlignment="1">
      <alignment horizontal="center" vertical="center" wrapText="1"/>
    </xf>
    <xf numFmtId="0" fontId="84" fillId="15" borderId="144" xfId="2" applyFont="1" applyFill="1" applyBorder="1" applyAlignment="1">
      <alignment horizontal="center" vertical="center" wrapText="1"/>
    </xf>
    <xf numFmtId="0" fontId="84" fillId="15" borderId="145" xfId="2" applyFont="1" applyFill="1" applyBorder="1" applyAlignment="1">
      <alignment horizontal="center" vertical="center" wrapText="1"/>
    </xf>
    <xf numFmtId="0" fontId="84" fillId="3" borderId="134" xfId="2" applyFont="1" applyFill="1" applyBorder="1" applyAlignment="1">
      <alignment horizontal="center" vertical="center" wrapText="1"/>
    </xf>
    <xf numFmtId="0" fontId="84" fillId="0" borderId="145" xfId="2" applyFont="1" applyFill="1" applyBorder="1" applyAlignment="1">
      <alignment horizontal="center" vertical="center" wrapText="1"/>
    </xf>
    <xf numFmtId="0" fontId="35" fillId="0" borderId="145" xfId="2" applyFont="1" applyBorder="1">
      <alignment vertical="center"/>
    </xf>
    <xf numFmtId="0" fontId="35" fillId="0" borderId="143" xfId="2" applyFont="1" applyBorder="1">
      <alignment vertical="center"/>
    </xf>
    <xf numFmtId="0" fontId="84" fillId="15" borderId="143" xfId="2" applyFont="1" applyFill="1" applyBorder="1" applyAlignment="1">
      <alignment horizontal="center" vertical="center" wrapText="1"/>
    </xf>
    <xf numFmtId="0" fontId="84" fillId="15" borderId="133" xfId="2" applyFont="1" applyFill="1" applyBorder="1" applyAlignment="1">
      <alignment horizontal="center" vertical="center" wrapText="1"/>
    </xf>
    <xf numFmtId="0" fontId="83" fillId="5" borderId="180" xfId="2" applyFont="1" applyFill="1" applyBorder="1" applyAlignment="1">
      <alignment horizontal="center" vertical="center" wrapText="1"/>
    </xf>
    <xf numFmtId="0" fontId="83" fillId="5" borderId="53" xfId="2" applyFont="1" applyFill="1" applyBorder="1" applyAlignment="1">
      <alignment horizontal="center" vertical="center" wrapText="1"/>
    </xf>
    <xf numFmtId="0" fontId="83" fillId="5" borderId="47" xfId="2" applyFont="1" applyFill="1" applyBorder="1" applyAlignment="1">
      <alignment horizontal="center" vertical="center" wrapText="1"/>
    </xf>
    <xf numFmtId="0" fontId="83" fillId="0" borderId="48" xfId="2" applyFont="1" applyBorder="1" applyAlignment="1">
      <alignment horizontal="center" vertical="center" wrapText="1"/>
    </xf>
    <xf numFmtId="0" fontId="83" fillId="0" borderId="53" xfId="2" applyFont="1" applyBorder="1" applyAlignment="1">
      <alignment horizontal="center" vertical="center" wrapText="1"/>
    </xf>
    <xf numFmtId="0" fontId="41" fillId="0" borderId="53" xfId="2" applyFont="1" applyBorder="1" applyAlignment="1">
      <alignment horizontal="center" vertical="center" wrapText="1"/>
    </xf>
    <xf numFmtId="0" fontId="83" fillId="0" borderId="54" xfId="2" applyFont="1" applyBorder="1" applyAlignment="1">
      <alignment horizontal="center" vertical="center" wrapText="1"/>
    </xf>
    <xf numFmtId="0" fontId="83" fillId="0" borderId="46" xfId="2" applyFont="1" applyBorder="1" applyAlignment="1">
      <alignment horizontal="center" vertical="center" wrapText="1"/>
    </xf>
    <xf numFmtId="0" fontId="83" fillId="3" borderId="48" xfId="2" applyFont="1" applyFill="1" applyBorder="1" applyAlignment="1">
      <alignment horizontal="center" vertical="center" wrapText="1"/>
    </xf>
    <xf numFmtId="0" fontId="35" fillId="0" borderId="46" xfId="2" applyFont="1" applyBorder="1">
      <alignment vertical="center"/>
    </xf>
    <xf numFmtId="0" fontId="83" fillId="3" borderId="54" xfId="2" applyFont="1" applyFill="1" applyBorder="1" applyAlignment="1">
      <alignment horizontal="center" vertical="center" wrapText="1"/>
    </xf>
    <xf numFmtId="0" fontId="83" fillId="0" borderId="47" xfId="2" applyFont="1" applyBorder="1" applyAlignment="1">
      <alignment horizontal="center" vertical="center" wrapText="1"/>
    </xf>
    <xf numFmtId="0" fontId="84" fillId="0" borderId="48" xfId="2" applyFont="1" applyBorder="1" applyAlignment="1">
      <alignment horizontal="center" vertical="center" wrapText="1"/>
    </xf>
    <xf numFmtId="0" fontId="84" fillId="0" borderId="53" xfId="2" applyFont="1" applyBorder="1" applyAlignment="1">
      <alignment horizontal="center" vertical="center" wrapText="1"/>
    </xf>
    <xf numFmtId="0" fontId="83" fillId="3" borderId="47" xfId="2" applyFont="1" applyFill="1" applyBorder="1" applyAlignment="1">
      <alignment horizontal="center" vertical="center" wrapText="1"/>
    </xf>
    <xf numFmtId="0" fontId="83" fillId="5" borderId="48" xfId="2" applyFont="1" applyFill="1" applyBorder="1" applyAlignment="1">
      <alignment horizontal="center" vertical="center" wrapText="1"/>
    </xf>
    <xf numFmtId="0" fontId="83" fillId="3" borderId="53" xfId="2" applyFont="1" applyFill="1" applyBorder="1" applyAlignment="1">
      <alignment horizontal="center" vertical="center" wrapText="1"/>
    </xf>
    <xf numFmtId="0" fontId="35" fillId="0" borderId="54" xfId="2" applyFont="1" applyBorder="1">
      <alignment vertical="center"/>
    </xf>
    <xf numFmtId="0" fontId="35" fillId="0" borderId="53" xfId="2" applyFont="1" applyBorder="1">
      <alignment vertical="center"/>
    </xf>
    <xf numFmtId="0" fontId="83" fillId="0" borderId="148" xfId="2" applyFont="1" applyBorder="1" applyAlignment="1">
      <alignment horizontal="center" vertical="center" wrapText="1"/>
    </xf>
    <xf numFmtId="0" fontId="84" fillId="15" borderId="57" xfId="2" applyFont="1" applyFill="1" applyBorder="1" applyAlignment="1">
      <alignment horizontal="center" vertical="center" wrapText="1"/>
    </xf>
    <xf numFmtId="0" fontId="83" fillId="5" borderId="123" xfId="2" applyFont="1" applyFill="1" applyBorder="1" applyAlignment="1">
      <alignment horizontal="center" vertical="center" wrapText="1"/>
    </xf>
    <xf numFmtId="0" fontId="83" fillId="5" borderId="151" xfId="2" applyFont="1" applyFill="1" applyBorder="1" applyAlignment="1">
      <alignment horizontal="center" vertical="center" wrapText="1"/>
    </xf>
    <xf numFmtId="0" fontId="35" fillId="0" borderId="83" xfId="2" applyFont="1" applyBorder="1">
      <alignment vertical="center"/>
    </xf>
    <xf numFmtId="0" fontId="41" fillId="0" borderId="50" xfId="2" applyFont="1" applyBorder="1" applyAlignment="1">
      <alignment horizontal="center" vertical="center" wrapText="1"/>
    </xf>
    <xf numFmtId="0" fontId="35" fillId="0" borderId="81" xfId="2" applyFont="1" applyBorder="1">
      <alignment vertical="center"/>
    </xf>
    <xf numFmtId="0" fontId="84" fillId="3" borderId="51" xfId="2" applyFont="1" applyFill="1" applyBorder="1" applyAlignment="1">
      <alignment horizontal="center" vertical="center" wrapText="1"/>
    </xf>
    <xf numFmtId="0" fontId="84" fillId="15" borderId="83" xfId="2" applyFont="1" applyFill="1" applyBorder="1" applyAlignment="1">
      <alignment horizontal="center" vertical="center" wrapText="1"/>
    </xf>
    <xf numFmtId="0" fontId="84" fillId="15" borderId="50" xfId="2" applyFont="1" applyFill="1" applyBorder="1" applyAlignment="1">
      <alignment horizontal="center" vertical="center" wrapText="1"/>
    </xf>
    <xf numFmtId="0" fontId="84" fillId="15" borderId="51" xfId="2" applyFont="1" applyFill="1" applyBorder="1" applyAlignment="1">
      <alignment horizontal="center" vertical="center" wrapText="1"/>
    </xf>
    <xf numFmtId="0" fontId="35" fillId="0" borderId="51" xfId="2" applyFont="1" applyBorder="1">
      <alignment vertical="center"/>
    </xf>
    <xf numFmtId="0" fontId="83" fillId="5" borderId="46" xfId="2" applyFont="1" applyFill="1" applyBorder="1" applyAlignment="1">
      <alignment horizontal="center" vertical="center" wrapText="1"/>
    </xf>
    <xf numFmtId="0" fontId="83" fillId="0" borderId="18" xfId="2" applyFont="1" applyBorder="1" applyAlignment="1">
      <alignment horizontal="center" vertical="center" wrapText="1"/>
    </xf>
    <xf numFmtId="0" fontId="83" fillId="3" borderId="179" xfId="2" applyFont="1" applyFill="1" applyBorder="1" applyAlignment="1">
      <alignment horizontal="center" vertical="center" wrapText="1"/>
    </xf>
    <xf numFmtId="0" fontId="83" fillId="0" borderId="17" xfId="2" applyFont="1" applyBorder="1" applyAlignment="1">
      <alignment horizontal="center" vertical="center" wrapText="1"/>
    </xf>
    <xf numFmtId="0" fontId="84" fillId="0" borderId="53" xfId="2" applyFont="1" applyFill="1" applyBorder="1" applyAlignment="1">
      <alignment horizontal="center" vertical="center" wrapText="1"/>
    </xf>
    <xf numFmtId="0" fontId="84" fillId="15" borderId="134" xfId="2" applyFont="1" applyFill="1" applyBorder="1" applyAlignment="1">
      <alignment horizontal="center" vertical="center" wrapText="1"/>
    </xf>
    <xf numFmtId="0" fontId="83" fillId="0" borderId="48" xfId="2" applyFont="1" applyFill="1" applyBorder="1" applyAlignment="1">
      <alignment horizontal="center" vertical="center" wrapText="1"/>
    </xf>
    <xf numFmtId="0" fontId="83" fillId="0" borderId="53" xfId="2" applyFont="1" applyFill="1" applyBorder="1" applyAlignment="1">
      <alignment horizontal="center" vertical="center" wrapText="1"/>
    </xf>
    <xf numFmtId="0" fontId="84" fillId="15" borderId="46" xfId="2" applyFont="1" applyFill="1" applyBorder="1" applyAlignment="1">
      <alignment horizontal="center" vertical="center" wrapText="1"/>
    </xf>
    <xf numFmtId="0" fontId="84" fillId="15" borderId="54" xfId="2" applyFont="1" applyFill="1" applyBorder="1" applyAlignment="1">
      <alignment horizontal="center" vertical="center" wrapText="1"/>
    </xf>
    <xf numFmtId="0" fontId="83" fillId="5" borderId="55" xfId="2" applyFont="1" applyFill="1" applyBorder="1" applyAlignment="1">
      <alignment horizontal="center" vertical="center" wrapText="1"/>
    </xf>
    <xf numFmtId="0" fontId="83" fillId="5" borderId="17" xfId="2" applyFont="1" applyFill="1" applyBorder="1" applyAlignment="1">
      <alignment horizontal="center" vertical="center" wrapText="1"/>
    </xf>
    <xf numFmtId="0" fontId="83" fillId="5" borderId="18" xfId="2" applyFont="1" applyFill="1" applyBorder="1" applyAlignment="1">
      <alignment horizontal="center" vertical="center" wrapText="1"/>
    </xf>
    <xf numFmtId="0" fontId="83" fillId="5" borderId="193" xfId="2" applyFont="1" applyFill="1" applyBorder="1" applyAlignment="1">
      <alignment horizontal="center" vertical="center" wrapText="1"/>
    </xf>
    <xf numFmtId="0" fontId="83" fillId="0" borderId="138" xfId="2" applyFont="1" applyBorder="1" applyAlignment="1">
      <alignment horizontal="center" vertical="center" wrapText="1"/>
    </xf>
    <xf numFmtId="0" fontId="83" fillId="3" borderId="190" xfId="2" applyFont="1" applyFill="1" applyBorder="1" applyAlignment="1">
      <alignment horizontal="center" vertical="center" wrapText="1"/>
    </xf>
    <xf numFmtId="0" fontId="84" fillId="0" borderId="128" xfId="2" applyFont="1" applyFill="1" applyBorder="1" applyAlignment="1">
      <alignment horizontal="center" vertical="center" wrapText="1"/>
    </xf>
    <xf numFmtId="0" fontId="83" fillId="3" borderId="138" xfId="2" applyFont="1" applyFill="1" applyBorder="1" applyAlignment="1">
      <alignment horizontal="center" vertical="center" wrapText="1"/>
    </xf>
    <xf numFmtId="0" fontId="84" fillId="0" borderId="137" xfId="2" applyFont="1" applyFill="1" applyBorder="1" applyAlignment="1">
      <alignment horizontal="center" vertical="center" wrapText="1"/>
    </xf>
    <xf numFmtId="0" fontId="83" fillId="0" borderId="121" xfId="2" applyFont="1" applyBorder="1" applyAlignment="1">
      <alignment horizontal="center" vertical="center" wrapText="1"/>
    </xf>
    <xf numFmtId="0" fontId="84" fillId="15" borderId="129" xfId="2" applyFont="1" applyFill="1" applyBorder="1" applyAlignment="1">
      <alignment horizontal="center" vertical="center" wrapText="1"/>
    </xf>
    <xf numFmtId="0" fontId="83" fillId="5" borderId="139" xfId="2" applyFont="1" applyFill="1" applyBorder="1" applyAlignment="1">
      <alignment horizontal="center" vertical="center" wrapText="1"/>
    </xf>
    <xf numFmtId="0" fontId="83" fillId="3" borderId="128" xfId="2" applyFont="1" applyFill="1" applyBorder="1" applyAlignment="1">
      <alignment horizontal="center" vertical="center" wrapText="1"/>
    </xf>
    <xf numFmtId="0" fontId="84" fillId="15" borderId="121" xfId="2" applyFont="1" applyFill="1" applyBorder="1" applyAlignment="1">
      <alignment horizontal="center" vertical="center" wrapText="1"/>
    </xf>
    <xf numFmtId="0" fontId="84" fillId="0" borderId="18" xfId="2" applyFont="1" applyBorder="1" applyAlignment="1">
      <alignment horizontal="center" vertical="center" wrapText="1"/>
    </xf>
    <xf numFmtId="0" fontId="83" fillId="0" borderId="0" xfId="2" applyFont="1" applyBorder="1" applyAlignment="1">
      <alignment horizontal="center" vertical="center" wrapText="1"/>
    </xf>
    <xf numFmtId="0" fontId="83" fillId="0" borderId="139" xfId="2" applyFont="1" applyFill="1" applyBorder="1" applyAlignment="1">
      <alignment horizontal="center" vertical="center" wrapText="1"/>
    </xf>
    <xf numFmtId="0" fontId="83" fillId="0" borderId="128" xfId="2" applyFont="1" applyFill="1" applyBorder="1" applyAlignment="1">
      <alignment horizontal="center" vertical="center" wrapText="1"/>
    </xf>
    <xf numFmtId="0" fontId="83" fillId="0" borderId="138" xfId="2" applyFont="1" applyFill="1" applyBorder="1" applyAlignment="1">
      <alignment horizontal="center" vertical="center" wrapText="1"/>
    </xf>
    <xf numFmtId="0" fontId="83" fillId="0" borderId="166" xfId="2" applyFont="1" applyFill="1" applyBorder="1" applyAlignment="1">
      <alignment horizontal="center" vertical="center" wrapText="1"/>
    </xf>
    <xf numFmtId="0" fontId="83" fillId="5" borderId="20" xfId="2" applyFont="1" applyFill="1" applyBorder="1" applyAlignment="1">
      <alignment horizontal="center" vertical="center" wrapText="1"/>
    </xf>
    <xf numFmtId="0" fontId="83" fillId="5" borderId="22" xfId="2" applyFont="1" applyFill="1" applyBorder="1" applyAlignment="1">
      <alignment horizontal="center" vertical="center" wrapText="1"/>
    </xf>
    <xf numFmtId="0" fontId="83" fillId="0" borderId="191" xfId="2" applyFont="1" applyBorder="1" applyAlignment="1">
      <alignment horizontal="center" vertical="center" wrapText="1"/>
    </xf>
    <xf numFmtId="0" fontId="83" fillId="0" borderId="189" xfId="2" applyFont="1" applyFill="1" applyBorder="1" applyAlignment="1">
      <alignment horizontal="center" vertical="center" wrapText="1"/>
    </xf>
    <xf numFmtId="0" fontId="83" fillId="5" borderId="152" xfId="2" applyFont="1" applyFill="1" applyBorder="1" applyAlignment="1">
      <alignment horizontal="center" vertical="center" wrapText="1"/>
    </xf>
    <xf numFmtId="0" fontId="35" fillId="0" borderId="80" xfId="2" applyFont="1" applyBorder="1">
      <alignment vertical="center"/>
    </xf>
    <xf numFmtId="0" fontId="35" fillId="0" borderId="155" xfId="2" applyFont="1" applyBorder="1">
      <alignment vertical="center"/>
    </xf>
    <xf numFmtId="0" fontId="35" fillId="0" borderId="175" xfId="2" applyFont="1" applyBorder="1">
      <alignment vertical="center"/>
    </xf>
    <xf numFmtId="0" fontId="83" fillId="3" borderId="158" xfId="2" applyFont="1" applyFill="1" applyBorder="1" applyAlignment="1">
      <alignment horizontal="center" vertical="center" wrapText="1"/>
    </xf>
    <xf numFmtId="0" fontId="83" fillId="9" borderId="164" xfId="2" applyFont="1" applyFill="1" applyBorder="1" applyAlignment="1">
      <alignment horizontal="center" vertical="center" wrapText="1"/>
    </xf>
    <xf numFmtId="0" fontId="35" fillId="0" borderId="158" xfId="2" applyFont="1" applyBorder="1">
      <alignment vertical="center"/>
    </xf>
    <xf numFmtId="0" fontId="83" fillId="9" borderId="91" xfId="2" applyFont="1" applyFill="1" applyBorder="1" applyAlignment="1">
      <alignment horizontal="center" vertical="center" wrapText="1"/>
    </xf>
    <xf numFmtId="0" fontId="83" fillId="5" borderId="154" xfId="2" applyFont="1" applyFill="1" applyBorder="1" applyAlignment="1">
      <alignment horizontal="center" vertical="center" wrapText="1"/>
    </xf>
    <xf numFmtId="0" fontId="35" fillId="0" borderId="0" xfId="2" applyFont="1" applyBorder="1">
      <alignment vertical="center"/>
    </xf>
    <xf numFmtId="0" fontId="84" fillId="0" borderId="143" xfId="2" applyFont="1" applyBorder="1" applyAlignment="1">
      <alignment horizontal="center" vertical="center" wrapText="1"/>
    </xf>
    <xf numFmtId="0" fontId="84" fillId="3" borderId="144" xfId="2" applyFont="1" applyFill="1" applyBorder="1" applyAlignment="1">
      <alignment horizontal="center" vertical="center" wrapText="1"/>
    </xf>
    <xf numFmtId="0" fontId="84" fillId="0" borderId="46" xfId="2" applyFont="1" applyBorder="1" applyAlignment="1">
      <alignment horizontal="center" vertical="center" wrapText="1"/>
    </xf>
    <xf numFmtId="0" fontId="15" fillId="0" borderId="133" xfId="2" applyFont="1" applyBorder="1" applyAlignment="1">
      <alignment horizontal="center" vertical="center" wrapText="1"/>
    </xf>
    <xf numFmtId="9" fontId="83" fillId="0" borderId="134" xfId="3" applyFont="1" applyBorder="1" applyAlignment="1">
      <alignment horizontal="center" vertical="center" wrapText="1"/>
    </xf>
    <xf numFmtId="0" fontId="35" fillId="0" borderId="144" xfId="2" applyFont="1" applyBorder="1">
      <alignment vertical="center"/>
    </xf>
    <xf numFmtId="9" fontId="83" fillId="5" borderId="127" xfId="3" applyFont="1" applyFill="1" applyBorder="1" applyAlignment="1">
      <alignment horizontal="center" vertical="center" wrapText="1"/>
    </xf>
    <xf numFmtId="9" fontId="83" fillId="5" borderId="128" xfId="3" applyFont="1" applyFill="1" applyBorder="1" applyAlignment="1">
      <alignment horizontal="center" vertical="center" wrapText="1"/>
    </xf>
    <xf numFmtId="9" fontId="83" fillId="5" borderId="136" xfId="3" applyFont="1" applyFill="1" applyBorder="1" applyAlignment="1">
      <alignment horizontal="center" vertical="center" wrapText="1"/>
    </xf>
    <xf numFmtId="9" fontId="83" fillId="0" borderId="139" xfId="3" applyFont="1" applyBorder="1" applyAlignment="1">
      <alignment horizontal="center" vertical="center" wrapText="1"/>
    </xf>
    <xf numFmtId="0" fontId="84" fillId="20" borderId="144" xfId="2" applyFont="1" applyFill="1" applyBorder="1" applyAlignment="1">
      <alignment horizontal="center" vertical="center" wrapText="1"/>
    </xf>
    <xf numFmtId="0" fontId="84" fillId="20" borderId="133" xfId="2" applyFont="1" applyFill="1" applyBorder="1" applyAlignment="1">
      <alignment horizontal="center" vertical="center" wrapText="1"/>
    </xf>
    <xf numFmtId="9" fontId="15" fillId="0" borderId="133" xfId="3" applyFont="1" applyBorder="1" applyAlignment="1">
      <alignment horizontal="center" vertical="center" wrapText="1"/>
    </xf>
    <xf numFmtId="9" fontId="83" fillId="3" borderId="145" xfId="3" applyFont="1" applyFill="1" applyBorder="1" applyAlignment="1">
      <alignment horizontal="center" vertical="center" wrapText="1"/>
    </xf>
    <xf numFmtId="9" fontId="83" fillId="0" borderId="143" xfId="3" applyFont="1" applyBorder="1" applyAlignment="1">
      <alignment horizontal="center" vertical="center" wrapText="1"/>
    </xf>
    <xf numFmtId="0" fontId="15" fillId="0" borderId="143" xfId="2" applyFont="1" applyBorder="1" applyAlignment="1">
      <alignment horizontal="center" vertical="center" wrapText="1"/>
    </xf>
    <xf numFmtId="9" fontId="83" fillId="3" borderId="134" xfId="3" applyFont="1" applyFill="1" applyBorder="1" applyAlignment="1">
      <alignment horizontal="center" vertical="center" wrapText="1"/>
    </xf>
    <xf numFmtId="9" fontId="83" fillId="5" borderId="139" xfId="3" applyFont="1" applyFill="1" applyBorder="1" applyAlignment="1">
      <alignment horizontal="center" vertical="center" wrapText="1"/>
    </xf>
    <xf numFmtId="9" fontId="83" fillId="3" borderId="133" xfId="3" applyFont="1" applyFill="1" applyBorder="1" applyAlignment="1">
      <alignment horizontal="center" vertical="center" wrapText="1"/>
    </xf>
    <xf numFmtId="9" fontId="83" fillId="0" borderId="145" xfId="3" applyFont="1" applyBorder="1" applyAlignment="1">
      <alignment horizontal="center" vertical="center" wrapText="1"/>
    </xf>
    <xf numFmtId="9" fontId="84" fillId="0" borderId="137" xfId="3" applyFont="1" applyBorder="1" applyAlignment="1">
      <alignment horizontal="center" vertical="center" wrapText="1"/>
    </xf>
    <xf numFmtId="9" fontId="83" fillId="0" borderId="128" xfId="3" applyFont="1" applyBorder="1" applyAlignment="1">
      <alignment horizontal="center" vertical="center" wrapText="1"/>
    </xf>
    <xf numFmtId="9" fontId="83" fillId="0" borderId="166" xfId="3" applyFont="1" applyBorder="1" applyAlignment="1">
      <alignment horizontal="center" vertical="center" wrapText="1"/>
    </xf>
    <xf numFmtId="9" fontId="15" fillId="0" borderId="138" xfId="3" applyFont="1" applyBorder="1" applyAlignment="1">
      <alignment horizontal="center" vertical="center" wrapText="1"/>
    </xf>
    <xf numFmtId="9" fontId="83" fillId="0" borderId="137" xfId="3" applyFont="1" applyBorder="1" applyAlignment="1">
      <alignment horizontal="center" vertical="center" wrapText="1"/>
    </xf>
    <xf numFmtId="9" fontId="83" fillId="5" borderId="47" xfId="3" applyFont="1" applyFill="1" applyBorder="1" applyAlignment="1">
      <alignment horizontal="center" vertical="center" wrapText="1"/>
    </xf>
    <xf numFmtId="9" fontId="83" fillId="5" borderId="48" xfId="3" applyFont="1" applyFill="1" applyBorder="1" applyAlignment="1">
      <alignment horizontal="center" vertical="center" wrapText="1"/>
    </xf>
    <xf numFmtId="9" fontId="83" fillId="5" borderId="207" xfId="3" applyFont="1" applyFill="1" applyBorder="1" applyAlignment="1">
      <alignment horizontal="center" vertical="center" wrapText="1"/>
    </xf>
    <xf numFmtId="9" fontId="83" fillId="5" borderId="208" xfId="3" applyFont="1" applyFill="1" applyBorder="1" applyAlignment="1">
      <alignment horizontal="center" vertical="center" wrapText="1"/>
    </xf>
    <xf numFmtId="9" fontId="35" fillId="0" borderId="0" xfId="3" applyFont="1">
      <alignment vertical="center"/>
    </xf>
    <xf numFmtId="9" fontId="83" fillId="0" borderId="133" xfId="3" applyFont="1" applyBorder="1" applyAlignment="1">
      <alignment horizontal="center" vertical="center" wrapText="1"/>
    </xf>
    <xf numFmtId="9" fontId="35" fillId="0" borderId="133" xfId="3" applyFont="1" applyBorder="1">
      <alignment vertical="center"/>
    </xf>
    <xf numFmtId="9" fontId="83" fillId="3" borderId="144" xfId="3" applyFont="1" applyFill="1" applyBorder="1" applyAlignment="1">
      <alignment horizontal="center" vertical="center" wrapText="1"/>
    </xf>
    <xf numFmtId="0" fontId="37" fillId="22" borderId="133" xfId="2" applyFont="1" applyFill="1" applyBorder="1" applyAlignment="1">
      <alignment horizontal="center" vertical="center" wrapText="1"/>
    </xf>
    <xf numFmtId="0" fontId="87" fillId="5" borderId="134" xfId="2" applyFont="1" applyFill="1" applyBorder="1" applyAlignment="1">
      <alignment horizontal="center" vertical="center" wrapText="1"/>
    </xf>
    <xf numFmtId="0" fontId="35" fillId="0" borderId="144" xfId="2" applyFont="1" applyBorder="1" applyAlignment="1">
      <alignment horizontal="center" vertical="center"/>
    </xf>
    <xf numFmtId="0" fontId="84" fillId="0" borderId="134" xfId="2" applyFont="1" applyFill="1" applyBorder="1" applyAlignment="1">
      <alignment horizontal="center" vertical="center" wrapText="1"/>
    </xf>
    <xf numFmtId="0" fontId="88" fillId="3" borderId="134" xfId="2" applyFont="1" applyFill="1" applyBorder="1" applyAlignment="1">
      <alignment horizontal="center" vertical="center" wrapText="1"/>
    </xf>
    <xf numFmtId="9" fontId="83" fillId="5" borderId="133" xfId="3" applyFont="1" applyFill="1" applyBorder="1" applyAlignment="1">
      <alignment horizontal="center" vertical="center" wrapText="1"/>
    </xf>
    <xf numFmtId="0" fontId="88" fillId="0" borderId="143" xfId="2" applyFont="1" applyBorder="1" applyAlignment="1">
      <alignment horizontal="center" vertical="center" wrapText="1"/>
    </xf>
    <xf numFmtId="0" fontId="88" fillId="0" borderId="141" xfId="2" applyFont="1" applyBorder="1" applyAlignment="1">
      <alignment horizontal="center" vertical="center" wrapText="1"/>
    </xf>
    <xf numFmtId="0" fontId="84" fillId="20" borderId="145" xfId="2" applyFont="1" applyFill="1" applyBorder="1" applyAlignment="1">
      <alignment horizontal="center" vertical="center" wrapText="1"/>
    </xf>
    <xf numFmtId="0" fontId="87" fillId="5" borderId="82" xfId="2" applyFont="1" applyFill="1" applyBorder="1" applyAlignment="1">
      <alignment horizontal="center" vertical="center" wrapText="1"/>
    </xf>
    <xf numFmtId="9" fontId="83" fillId="0" borderId="50" xfId="3" applyFont="1" applyBorder="1" applyAlignment="1">
      <alignment horizontal="center" vertical="center" wrapText="1"/>
    </xf>
    <xf numFmtId="9" fontId="83" fillId="3" borderId="51" xfId="3" applyFont="1" applyFill="1" applyBorder="1" applyAlignment="1">
      <alignment horizontal="center" vertical="center" wrapText="1"/>
    </xf>
    <xf numFmtId="9" fontId="83" fillId="0" borderId="81" xfId="3" applyFont="1" applyBorder="1" applyAlignment="1">
      <alignment horizontal="center" vertical="center" wrapText="1"/>
    </xf>
    <xf numFmtId="0" fontId="15" fillId="3" borderId="50" xfId="2" applyFont="1" applyFill="1" applyBorder="1" applyAlignment="1">
      <alignment horizontal="center" vertical="center" wrapText="1"/>
    </xf>
    <xf numFmtId="0" fontId="88" fillId="0" borderId="81" xfId="2" applyFont="1" applyBorder="1" applyAlignment="1">
      <alignment horizontal="center" vertical="center" wrapText="1"/>
    </xf>
    <xf numFmtId="0" fontId="84" fillId="0" borderId="50" xfId="2" applyFont="1" applyFill="1" applyBorder="1" applyAlignment="1">
      <alignment horizontal="center" vertical="center" wrapText="1"/>
    </xf>
    <xf numFmtId="0" fontId="88" fillId="0" borderId="126" xfId="2" applyFont="1" applyBorder="1" applyAlignment="1">
      <alignment horizontal="center" vertical="center" wrapText="1"/>
    </xf>
    <xf numFmtId="0" fontId="86" fillId="5" borderId="50" xfId="2" applyFont="1" applyFill="1" applyBorder="1" applyAlignment="1">
      <alignment horizontal="center" vertical="center" wrapText="1"/>
    </xf>
    <xf numFmtId="0" fontId="35" fillId="0" borderId="20" xfId="2" applyFont="1" applyBorder="1">
      <alignment vertical="center"/>
    </xf>
    <xf numFmtId="0" fontId="83" fillId="0" borderId="21" xfId="2" applyFont="1" applyBorder="1" applyAlignment="1">
      <alignment horizontal="center" vertical="center" wrapText="1"/>
    </xf>
    <xf numFmtId="0" fontId="83" fillId="0" borderId="193" xfId="2" applyFont="1" applyBorder="1" applyAlignment="1">
      <alignment horizontal="center" vertical="center" wrapText="1"/>
    </xf>
    <xf numFmtId="0" fontId="83" fillId="3" borderId="20" xfId="2" applyFont="1" applyFill="1" applyBorder="1" applyAlignment="1">
      <alignment horizontal="center" vertical="center" wrapText="1"/>
    </xf>
    <xf numFmtId="0" fontId="84" fillId="15" borderId="1" xfId="2" applyFont="1" applyFill="1" applyBorder="1" applyAlignment="1">
      <alignment horizontal="center" vertical="center" wrapText="1"/>
    </xf>
    <xf numFmtId="0" fontId="83" fillId="3" borderId="56" xfId="2" applyFont="1" applyFill="1" applyBorder="1" applyAlignment="1">
      <alignment horizontal="center" vertical="center" wrapText="1"/>
    </xf>
    <xf numFmtId="0" fontId="83" fillId="0" borderId="109" xfId="2" applyFont="1" applyBorder="1" applyAlignment="1">
      <alignment horizontal="center" vertical="center" wrapText="1"/>
    </xf>
    <xf numFmtId="0" fontId="15" fillId="0" borderId="109" xfId="2" applyFont="1" applyBorder="1" applyAlignment="1">
      <alignment horizontal="center" vertical="center" wrapText="1"/>
    </xf>
    <xf numFmtId="0" fontId="15" fillId="3" borderId="110" xfId="2" applyFont="1" applyFill="1" applyBorder="1" applyAlignment="1">
      <alignment horizontal="center" vertical="center" wrapText="1"/>
    </xf>
    <xf numFmtId="0" fontId="84" fillId="0" borderId="82" xfId="2" applyFont="1" applyBorder="1" applyAlignment="1">
      <alignment horizontal="center" vertical="center" wrapText="1"/>
    </xf>
    <xf numFmtId="0" fontId="83" fillId="5" borderId="45" xfId="2" applyFont="1" applyFill="1" applyBorder="1" applyAlignment="1">
      <alignment horizontal="center" vertical="center" wrapText="1"/>
    </xf>
    <xf numFmtId="0" fontId="83" fillId="5" borderId="56" xfId="2" applyFont="1" applyFill="1" applyBorder="1" applyAlignment="1">
      <alignment horizontal="center" vertical="center" wrapText="1"/>
    </xf>
    <xf numFmtId="0" fontId="84" fillId="15" borderId="159" xfId="2" applyFont="1" applyFill="1" applyBorder="1" applyAlignment="1">
      <alignment horizontal="center" vertical="center" wrapText="1"/>
    </xf>
    <xf numFmtId="0" fontId="84" fillId="15" borderId="164" xfId="2" applyFont="1" applyFill="1" applyBorder="1" applyAlignment="1">
      <alignment horizontal="center" vertical="center" wrapText="1"/>
    </xf>
    <xf numFmtId="0" fontId="84" fillId="15" borderId="233" xfId="2" applyFont="1" applyFill="1" applyBorder="1" applyAlignment="1">
      <alignment horizontal="center" vertical="center" wrapText="1"/>
    </xf>
    <xf numFmtId="0" fontId="83" fillId="5" borderId="108" xfId="2" applyFont="1" applyFill="1" applyBorder="1" applyAlignment="1">
      <alignment horizontal="center" vertical="center" wrapText="1"/>
    </xf>
    <xf numFmtId="0" fontId="83" fillId="5" borderId="109" xfId="2" applyFont="1" applyFill="1" applyBorder="1" applyAlignment="1">
      <alignment horizontal="center" vertical="center" wrapText="1"/>
    </xf>
    <xf numFmtId="0" fontId="83" fillId="0" borderId="56" xfId="2" applyFont="1" applyBorder="1" applyAlignment="1">
      <alignment horizontal="center" vertical="center" wrapText="1"/>
    </xf>
    <xf numFmtId="0" fontId="83" fillId="0" borderId="108" xfId="2" applyFont="1" applyBorder="1" applyAlignment="1">
      <alignment horizontal="center" vertical="center" wrapText="1"/>
    </xf>
    <xf numFmtId="0" fontId="83" fillId="0" borderId="45" xfId="2" applyFont="1" applyBorder="1" applyAlignment="1">
      <alignment horizontal="center" vertical="center" wrapText="1"/>
    </xf>
    <xf numFmtId="0" fontId="15" fillId="0" borderId="108" xfId="2" applyFont="1" applyBorder="1" applyAlignment="1">
      <alignment horizontal="center" vertical="center" wrapText="1"/>
    </xf>
    <xf numFmtId="0" fontId="84" fillId="0" borderId="109" xfId="2" applyFont="1" applyBorder="1" applyAlignment="1">
      <alignment horizontal="center" vertical="center" wrapText="1"/>
    </xf>
    <xf numFmtId="0" fontId="84" fillId="0" borderId="83" xfId="2" applyFont="1" applyBorder="1" applyAlignment="1">
      <alignment horizontal="center" vertical="center" wrapText="1"/>
    </xf>
    <xf numFmtId="0" fontId="84" fillId="0" borderId="110" xfId="2" applyFont="1" applyBorder="1" applyAlignment="1">
      <alignment horizontal="center" vertical="center" wrapText="1"/>
    </xf>
    <xf numFmtId="0" fontId="84" fillId="3" borderId="82" xfId="2" applyFont="1" applyFill="1" applyBorder="1" applyAlignment="1">
      <alignment horizontal="center" vertical="center" wrapText="1"/>
    </xf>
    <xf numFmtId="0" fontId="83" fillId="0" borderId="6" xfId="2" applyFont="1" applyBorder="1" applyAlignment="1">
      <alignment horizontal="center" vertical="center" wrapText="1"/>
    </xf>
    <xf numFmtId="0" fontId="83" fillId="5" borderId="111" xfId="2" applyFont="1" applyFill="1" applyBorder="1" applyAlignment="1">
      <alignment horizontal="center" vertical="center" wrapText="1"/>
    </xf>
    <xf numFmtId="0" fontId="83" fillId="0" borderId="46" xfId="2" applyFont="1" applyFill="1" applyBorder="1" applyAlignment="1">
      <alignment horizontal="center" vertical="center" wrapText="1"/>
    </xf>
    <xf numFmtId="0" fontId="15" fillId="22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04" xfId="2" applyFont="1" applyFill="1" applyBorder="1" applyAlignment="1">
      <alignment horizontal="center" vertical="center" wrapText="1"/>
    </xf>
    <xf numFmtId="0" fontId="84" fillId="15" borderId="58" xfId="2" applyFont="1" applyFill="1" applyBorder="1" applyAlignment="1">
      <alignment horizontal="center" vertical="center" wrapText="1"/>
    </xf>
    <xf numFmtId="0" fontId="35" fillId="0" borderId="128" xfId="2" applyFont="1" applyBorder="1">
      <alignment vertical="center"/>
    </xf>
    <xf numFmtId="0" fontId="84" fillId="14" borderId="189" xfId="2" applyFont="1" applyFill="1" applyBorder="1" applyAlignment="1">
      <alignment horizontal="center" vertical="center" wrapText="1"/>
    </xf>
    <xf numFmtId="0" fontId="87" fillId="0" borderId="133" xfId="2" applyFont="1" applyBorder="1" applyAlignment="1">
      <alignment horizontal="center" vertical="center" wrapText="1"/>
    </xf>
    <xf numFmtId="0" fontId="84" fillId="14" borderId="141" xfId="2" applyFont="1" applyFill="1" applyBorder="1" applyAlignment="1">
      <alignment horizontal="center" vertical="center" wrapText="1"/>
    </xf>
    <xf numFmtId="41" fontId="83" fillId="5" borderId="133" xfId="2" applyNumberFormat="1" applyFont="1" applyFill="1" applyBorder="1" applyAlignment="1">
      <alignment horizontal="center" vertical="center" wrapText="1"/>
    </xf>
    <xf numFmtId="0" fontId="83" fillId="0" borderId="189" xfId="2" applyFont="1" applyBorder="1" applyAlignment="1">
      <alignment horizontal="center" vertical="center" wrapText="1"/>
    </xf>
    <xf numFmtId="0" fontId="15" fillId="5" borderId="144" xfId="2" applyFont="1" applyFill="1" applyBorder="1" applyAlignment="1">
      <alignment horizontal="center" vertical="center" wrapText="1"/>
    </xf>
    <xf numFmtId="0" fontId="35" fillId="3" borderId="54" xfId="2" applyFont="1" applyFill="1" applyBorder="1">
      <alignment vertical="center"/>
    </xf>
    <xf numFmtId="0" fontId="83" fillId="3" borderId="193" xfId="2" applyFont="1" applyFill="1" applyBorder="1" applyAlignment="1">
      <alignment horizontal="center" vertical="center" wrapText="1"/>
    </xf>
    <xf numFmtId="0" fontId="15" fillId="5" borderId="20" xfId="2" applyFont="1" applyFill="1" applyBorder="1" applyAlignment="1">
      <alignment horizontal="center" vertical="center" wrapText="1"/>
    </xf>
    <xf numFmtId="0" fontId="83" fillId="3" borderId="18" xfId="2" applyFont="1" applyFill="1" applyBorder="1" applyAlignment="1">
      <alignment horizontal="center" vertical="center" wrapText="1"/>
    </xf>
    <xf numFmtId="0" fontId="15" fillId="5" borderId="139" xfId="2" applyFont="1" applyFill="1" applyBorder="1" applyAlignment="1">
      <alignment horizontal="center" vertical="center" wrapText="1"/>
    </xf>
    <xf numFmtId="0" fontId="87" fillId="3" borderId="145" xfId="2" applyFont="1" applyFill="1" applyBorder="1" applyAlignment="1">
      <alignment horizontal="center" vertical="center" wrapText="1"/>
    </xf>
    <xf numFmtId="0" fontId="83" fillId="9" borderId="53" xfId="2" applyFont="1" applyFill="1" applyBorder="1" applyAlignment="1">
      <alignment horizontal="center" vertical="center" wrapText="1"/>
    </xf>
    <xf numFmtId="0" fontId="84" fillId="0" borderId="47" xfId="2" applyFont="1" applyBorder="1" applyAlignment="1">
      <alignment horizontal="center" vertical="center" wrapText="1"/>
    </xf>
    <xf numFmtId="0" fontId="83" fillId="9" borderId="142" xfId="2" applyFont="1" applyFill="1" applyBorder="1" applyAlignment="1">
      <alignment horizontal="center" vertical="center" wrapText="1"/>
    </xf>
    <xf numFmtId="0" fontId="83" fillId="9" borderId="189" xfId="2" applyFont="1" applyFill="1" applyBorder="1" applyAlignment="1">
      <alignment horizontal="center" vertical="center" wrapText="1"/>
    </xf>
    <xf numFmtId="0" fontId="84" fillId="0" borderId="43" xfId="2" applyFont="1" applyBorder="1" applyAlignment="1">
      <alignment horizontal="center" vertical="center" wrapText="1"/>
    </xf>
    <xf numFmtId="0" fontId="83" fillId="0" borderId="146" xfId="2" applyFont="1" applyBorder="1" applyAlignment="1">
      <alignment horizontal="center" vertical="center" wrapText="1"/>
    </xf>
    <xf numFmtId="0" fontId="84" fillId="15" borderId="200" xfId="2" applyFont="1" applyFill="1" applyBorder="1" applyAlignment="1">
      <alignment horizontal="center" vertical="center" wrapText="1"/>
    </xf>
    <xf numFmtId="0" fontId="84" fillId="15" borderId="210" xfId="2" applyFont="1" applyFill="1" applyBorder="1" applyAlignment="1">
      <alignment horizontal="center" vertical="center" wrapText="1"/>
    </xf>
    <xf numFmtId="0" fontId="84" fillId="14" borderId="211" xfId="2" applyFont="1" applyFill="1" applyBorder="1" applyAlignment="1">
      <alignment horizontal="center" vertical="center" wrapText="1"/>
    </xf>
    <xf numFmtId="0" fontId="84" fillId="15" borderId="181" xfId="2" applyFont="1" applyFill="1" applyBorder="1" applyAlignment="1">
      <alignment horizontal="center" vertical="center" wrapText="1"/>
    </xf>
    <xf numFmtId="0" fontId="84" fillId="14" borderId="182" xfId="2" applyFont="1" applyFill="1" applyBorder="1" applyAlignment="1">
      <alignment horizontal="center" vertical="center" wrapText="1"/>
    </xf>
    <xf numFmtId="0" fontId="84" fillId="15" borderId="205" xfId="2" applyFont="1" applyFill="1" applyBorder="1" applyAlignment="1">
      <alignment horizontal="center" vertical="center" wrapText="1"/>
    </xf>
    <xf numFmtId="0" fontId="83" fillId="21" borderId="142" xfId="2" applyFont="1" applyFill="1" applyBorder="1" applyAlignment="1">
      <alignment horizontal="center" vertical="center" wrapText="1"/>
    </xf>
    <xf numFmtId="0" fontId="35" fillId="0" borderId="48" xfId="2" applyFont="1" applyBorder="1" applyAlignment="1">
      <alignment horizontal="center" vertical="center"/>
    </xf>
    <xf numFmtId="0" fontId="83" fillId="9" borderId="1" xfId="2" applyFont="1" applyFill="1" applyBorder="1" applyAlignment="1">
      <alignment horizontal="center" vertical="center" wrapText="1"/>
    </xf>
    <xf numFmtId="0" fontId="83" fillId="5" borderId="235" xfId="2" applyFont="1" applyFill="1" applyBorder="1" applyAlignment="1">
      <alignment horizontal="center" vertical="center" wrapText="1"/>
    </xf>
    <xf numFmtId="0" fontId="83" fillId="0" borderId="221" xfId="2" applyFont="1" applyBorder="1" applyAlignment="1">
      <alignment horizontal="center" vertical="center" wrapText="1"/>
    </xf>
    <xf numFmtId="0" fontId="83" fillId="3" borderId="222" xfId="2" applyFont="1" applyFill="1" applyBorder="1" applyAlignment="1">
      <alignment horizontal="center" vertical="center" wrapText="1"/>
    </xf>
    <xf numFmtId="0" fontId="83" fillId="3" borderId="223" xfId="2" applyFont="1" applyFill="1" applyBorder="1" applyAlignment="1">
      <alignment horizontal="center" vertical="center" wrapText="1"/>
    </xf>
    <xf numFmtId="0" fontId="83" fillId="3" borderId="221" xfId="2" applyFont="1" applyFill="1" applyBorder="1" applyAlignment="1">
      <alignment horizontal="center" vertical="center" wrapText="1"/>
    </xf>
    <xf numFmtId="0" fontId="15" fillId="10" borderId="246" xfId="2" applyFont="1" applyFill="1" applyBorder="1" applyAlignment="1">
      <alignment horizontal="center" vertical="center" wrapText="1" shrinkToFit="1"/>
    </xf>
    <xf numFmtId="0" fontId="83" fillId="0" borderId="110" xfId="2" applyFont="1" applyBorder="1" applyAlignment="1">
      <alignment horizontal="center" vertical="center" wrapText="1"/>
    </xf>
    <xf numFmtId="0" fontId="83" fillId="3" borderId="110" xfId="2" applyFont="1" applyFill="1" applyBorder="1" applyAlignment="1">
      <alignment horizontal="center" vertical="center" wrapText="1"/>
    </xf>
    <xf numFmtId="0" fontId="83" fillId="3" borderId="45" xfId="2" applyFont="1" applyFill="1" applyBorder="1" applyAlignment="1">
      <alignment horizontal="center" vertical="center" wrapText="1"/>
    </xf>
    <xf numFmtId="0" fontId="83" fillId="3" borderId="109" xfId="2" applyFont="1" applyFill="1" applyBorder="1" applyAlignment="1">
      <alignment horizontal="center" vertical="center" wrapText="1"/>
    </xf>
    <xf numFmtId="0" fontId="86" fillId="5" borderId="109" xfId="2" applyFont="1" applyFill="1" applyBorder="1" applyAlignment="1">
      <alignment horizontal="center" vertical="center" wrapText="1"/>
    </xf>
    <xf numFmtId="0" fontId="83" fillId="21" borderId="1" xfId="2" applyFont="1" applyFill="1" applyBorder="1" applyAlignment="1">
      <alignment horizontal="center" vertical="center" wrapText="1"/>
    </xf>
    <xf numFmtId="0" fontId="86" fillId="5" borderId="111" xfId="2" applyFont="1" applyFill="1" applyBorder="1" applyAlignment="1">
      <alignment horizontal="center" vertical="center" wrapText="1"/>
    </xf>
    <xf numFmtId="0" fontId="83" fillId="5" borderId="212" xfId="2" applyFont="1" applyFill="1" applyBorder="1" applyAlignment="1">
      <alignment horizontal="center" vertical="center" wrapText="1"/>
    </xf>
    <xf numFmtId="0" fontId="83" fillId="5" borderId="213" xfId="2" applyFont="1" applyFill="1" applyBorder="1" applyAlignment="1">
      <alignment horizontal="center" vertical="center" wrapText="1"/>
    </xf>
    <xf numFmtId="0" fontId="83" fillId="0" borderId="214" xfId="2" applyFont="1" applyBorder="1" applyAlignment="1">
      <alignment horizontal="center" vertical="center" wrapText="1"/>
    </xf>
    <xf numFmtId="0" fontId="83" fillId="0" borderId="212" xfId="2" applyFont="1" applyBorder="1" applyAlignment="1">
      <alignment horizontal="center" vertical="center" wrapText="1"/>
    </xf>
    <xf numFmtId="0" fontId="83" fillId="0" borderId="213" xfId="2" applyFont="1" applyBorder="1" applyAlignment="1">
      <alignment horizontal="center" vertical="center" wrapText="1"/>
    </xf>
    <xf numFmtId="0" fontId="84" fillId="0" borderId="207" xfId="2" applyFont="1" applyBorder="1" applyAlignment="1">
      <alignment horizontal="center" vertical="center" wrapText="1"/>
    </xf>
    <xf numFmtId="0" fontId="83" fillId="3" borderId="214" xfId="2" applyFont="1" applyFill="1" applyBorder="1" applyAlignment="1">
      <alignment horizontal="center" vertical="center" wrapText="1"/>
    </xf>
    <xf numFmtId="0" fontId="84" fillId="0" borderId="206" xfId="2" applyFont="1" applyBorder="1" applyAlignment="1">
      <alignment horizontal="center" vertical="center" wrapText="1"/>
    </xf>
    <xf numFmtId="0" fontId="83" fillId="3" borderId="213" xfId="2" applyFont="1" applyFill="1" applyBorder="1" applyAlignment="1">
      <alignment horizontal="center" vertical="center" wrapText="1"/>
    </xf>
    <xf numFmtId="0" fontId="83" fillId="9" borderId="216" xfId="2" applyFont="1" applyFill="1" applyBorder="1" applyAlignment="1">
      <alignment horizontal="center" vertical="center" wrapText="1"/>
    </xf>
    <xf numFmtId="0" fontId="15" fillId="22" borderId="104" xfId="2" applyFont="1" applyFill="1" applyBorder="1" applyAlignment="1">
      <alignment horizontal="center" vertical="center" wrapText="1"/>
    </xf>
    <xf numFmtId="0" fontId="83" fillId="3" borderId="126" xfId="2" applyFont="1" applyFill="1" applyBorder="1" applyAlignment="1">
      <alignment horizontal="center" vertical="center" wrapText="1"/>
    </xf>
    <xf numFmtId="0" fontId="83" fillId="0" borderId="83" xfId="2" applyFont="1" applyFill="1" applyBorder="1" applyAlignment="1">
      <alignment horizontal="center" vertical="center" wrapText="1"/>
    </xf>
    <xf numFmtId="0" fontId="83" fillId="0" borderId="50" xfId="2" applyFont="1" applyFill="1" applyBorder="1" applyAlignment="1">
      <alignment horizontal="center" vertical="center" wrapText="1"/>
    </xf>
    <xf numFmtId="0" fontId="83" fillId="0" borderId="82" xfId="2" applyFont="1" applyFill="1" applyBorder="1" applyAlignment="1">
      <alignment horizontal="center" vertical="center" wrapText="1"/>
    </xf>
    <xf numFmtId="0" fontId="83" fillId="0" borderId="51" xfId="2" applyFont="1" applyFill="1" applyBorder="1" applyAlignment="1">
      <alignment horizontal="center" vertical="center" wrapText="1"/>
    </xf>
    <xf numFmtId="0" fontId="83" fillId="0" borderId="126" xfId="2" applyFont="1" applyFill="1" applyBorder="1" applyAlignment="1">
      <alignment horizontal="center" vertical="center" wrapText="1"/>
    </xf>
    <xf numFmtId="0" fontId="84" fillId="15" borderId="80" xfId="2" applyFont="1" applyFill="1" applyBorder="1" applyAlignment="1">
      <alignment horizontal="center" vertical="center" wrapText="1"/>
    </xf>
    <xf numFmtId="0" fontId="84" fillId="0" borderId="164" xfId="2" applyFont="1" applyBorder="1" applyAlignment="1">
      <alignment horizontal="center" vertical="center" wrapText="1"/>
    </xf>
    <xf numFmtId="0" fontId="35" fillId="0" borderId="157" xfId="2" applyFont="1" applyBorder="1">
      <alignment vertical="center"/>
    </xf>
    <xf numFmtId="0" fontId="84" fillId="15" borderId="155" xfId="2" applyFont="1" applyFill="1" applyBorder="1" applyAlignment="1">
      <alignment horizontal="center" vertical="center" wrapText="1"/>
    </xf>
    <xf numFmtId="0" fontId="83" fillId="0" borderId="20" xfId="2" applyFont="1" applyBorder="1" applyAlignment="1">
      <alignment horizontal="center" vertical="center" wrapText="1"/>
    </xf>
    <xf numFmtId="0" fontId="83" fillId="5" borderId="219" xfId="2" applyFont="1" applyFill="1" applyBorder="1" applyAlignment="1">
      <alignment horizontal="center" vertical="center" wrapText="1"/>
    </xf>
    <xf numFmtId="0" fontId="36" fillId="2" borderId="1" xfId="2" applyFont="1" applyFill="1" applyBorder="1" applyAlignment="1">
      <alignment horizontal="center" vertical="center" shrinkToFit="1"/>
    </xf>
    <xf numFmtId="0" fontId="35" fillId="0" borderId="18" xfId="2" applyFont="1" applyBorder="1">
      <alignment vertical="center"/>
    </xf>
    <xf numFmtId="0" fontId="36" fillId="2" borderId="142" xfId="2" applyFont="1" applyFill="1" applyBorder="1" applyAlignment="1">
      <alignment horizontal="center" vertical="center" shrinkToFit="1"/>
    </xf>
    <xf numFmtId="0" fontId="36" fillId="2" borderId="104" xfId="2" applyFont="1" applyFill="1" applyBorder="1" applyAlignment="1">
      <alignment horizontal="center" vertical="center" shrinkToFit="1"/>
    </xf>
    <xf numFmtId="0" fontId="35" fillId="0" borderId="139" xfId="2" applyFont="1" applyBorder="1">
      <alignment vertical="center"/>
    </xf>
    <xf numFmtId="0" fontId="83" fillId="9" borderId="121" xfId="2" applyFont="1" applyFill="1" applyBorder="1" applyAlignment="1">
      <alignment horizontal="center" vertical="center" wrapText="1"/>
    </xf>
    <xf numFmtId="0" fontId="83" fillId="0" borderId="166" xfId="2" applyFont="1" applyBorder="1" applyAlignment="1">
      <alignment horizontal="center" vertical="center" wrapText="1"/>
    </xf>
    <xf numFmtId="0" fontId="83" fillId="2" borderId="145" xfId="2" applyFont="1" applyFill="1" applyBorder="1" applyAlignment="1">
      <alignment horizontal="center" vertical="center" wrapText="1"/>
    </xf>
    <xf numFmtId="0" fontId="83" fillId="9" borderId="129" xfId="2" applyFont="1" applyFill="1" applyBorder="1" applyAlignment="1">
      <alignment horizontal="center" vertical="center" wrapText="1"/>
    </xf>
    <xf numFmtId="0" fontId="35" fillId="2" borderId="228" xfId="2" applyFont="1" applyFill="1" applyBorder="1" applyAlignment="1">
      <alignment horizontal="center" vertical="center" wrapText="1"/>
    </xf>
    <xf numFmtId="0" fontId="35" fillId="2" borderId="94" xfId="2" applyFont="1" applyFill="1" applyBorder="1" applyAlignment="1">
      <alignment horizontal="right" vertical="center" wrapText="1"/>
    </xf>
    <xf numFmtId="0" fontId="35" fillId="2" borderId="94" xfId="2" applyFont="1" applyFill="1" applyBorder="1" applyAlignment="1">
      <alignment horizontal="center" vertical="center" wrapText="1"/>
    </xf>
    <xf numFmtId="49" fontId="35" fillId="2" borderId="94" xfId="2" applyNumberFormat="1" applyFont="1" applyFill="1" applyBorder="1" applyAlignment="1">
      <alignment horizontal="center" vertical="center" wrapText="1"/>
    </xf>
    <xf numFmtId="41" fontId="35" fillId="2" borderId="94" xfId="2" applyNumberFormat="1" applyFont="1" applyFill="1" applyBorder="1" applyAlignment="1">
      <alignment horizontal="right" vertical="center" shrinkToFit="1"/>
    </xf>
    <xf numFmtId="41" fontId="35" fillId="2" borderId="95" xfId="2" applyNumberFormat="1" applyFont="1" applyFill="1" applyBorder="1" applyAlignment="1">
      <alignment horizontal="right" vertical="center" shrinkToFit="1"/>
    </xf>
    <xf numFmtId="41" fontId="35" fillId="2" borderId="76" xfId="2" applyNumberFormat="1" applyFont="1" applyFill="1" applyBorder="1" applyAlignment="1">
      <alignment horizontal="center" vertical="center" shrinkToFit="1"/>
    </xf>
    <xf numFmtId="41" fontId="35" fillId="2" borderId="96" xfId="2" applyNumberFormat="1" applyFont="1" applyFill="1" applyBorder="1" applyAlignment="1">
      <alignment horizontal="center" vertical="center" shrinkToFit="1"/>
    </xf>
    <xf numFmtId="49" fontId="35" fillId="2" borderId="228" xfId="2" applyNumberFormat="1" applyFont="1" applyFill="1" applyBorder="1" applyAlignment="1">
      <alignment horizontal="center" vertical="center" wrapText="1"/>
    </xf>
    <xf numFmtId="41" fontId="35" fillId="2" borderId="228" xfId="2" applyNumberFormat="1" applyFont="1" applyFill="1" applyBorder="1" applyAlignment="1">
      <alignment horizontal="center" vertical="center" shrinkToFit="1"/>
    </xf>
    <xf numFmtId="41" fontId="35" fillId="2" borderId="229" xfId="2" applyNumberFormat="1" applyFont="1" applyFill="1" applyBorder="1" applyAlignment="1">
      <alignment horizontal="center" vertical="center" shrinkToFit="1"/>
    </xf>
    <xf numFmtId="41" fontId="35" fillId="0" borderId="160" xfId="2" applyNumberFormat="1" applyFont="1" applyFill="1" applyBorder="1" applyAlignment="1">
      <alignment horizontal="center" vertical="center" shrinkToFit="1"/>
    </xf>
    <xf numFmtId="0" fontId="35" fillId="0" borderId="104" xfId="2" applyFont="1" applyFill="1" applyBorder="1" applyAlignment="1">
      <alignment horizontal="center" vertical="center" shrinkToFit="1"/>
    </xf>
    <xf numFmtId="0" fontId="35" fillId="0" borderId="104" xfId="2" applyFont="1" applyFill="1" applyBorder="1" applyAlignment="1">
      <alignment horizontal="center" vertical="center" wrapText="1"/>
    </xf>
    <xf numFmtId="176" fontId="35" fillId="0" borderId="104" xfId="2" applyNumberFormat="1" applyFont="1" applyFill="1" applyBorder="1" applyAlignment="1">
      <alignment horizontal="center" vertical="center" wrapText="1"/>
    </xf>
    <xf numFmtId="41" fontId="35" fillId="0" borderId="104" xfId="2" applyNumberFormat="1" applyFont="1" applyFill="1" applyBorder="1" applyAlignment="1">
      <alignment horizontal="center" vertical="center" shrinkToFit="1"/>
    </xf>
    <xf numFmtId="41" fontId="35" fillId="0" borderId="78" xfId="2" applyNumberFormat="1" applyFont="1" applyFill="1" applyBorder="1" applyAlignment="1">
      <alignment horizontal="center" vertical="center" shrinkToFit="1"/>
    </xf>
    <xf numFmtId="0" fontId="35" fillId="0" borderId="142" xfId="2" applyFont="1" applyFill="1" applyBorder="1" applyAlignment="1">
      <alignment horizontal="center" vertical="center" wrapText="1" shrinkToFit="1"/>
    </xf>
    <xf numFmtId="0" fontId="35" fillId="0" borderId="1" xfId="2" applyFont="1" applyFill="1" applyBorder="1" applyAlignment="1">
      <alignment horizontal="center" vertical="center" shrinkToFit="1"/>
    </xf>
    <xf numFmtId="0" fontId="35" fillId="0" borderId="1" xfId="2" applyFont="1" applyFill="1" applyBorder="1" applyAlignment="1">
      <alignment horizontal="center" vertical="center" wrapText="1"/>
    </xf>
    <xf numFmtId="176" fontId="35" fillId="0" borderId="1" xfId="2" applyNumberFormat="1" applyFont="1" applyFill="1" applyBorder="1" applyAlignment="1">
      <alignment horizontal="center" vertical="center" wrapText="1"/>
    </xf>
    <xf numFmtId="41" fontId="35" fillId="0" borderId="1" xfId="2" applyNumberFormat="1" applyFont="1" applyFill="1" applyBorder="1" applyAlignment="1">
      <alignment horizontal="center" vertical="center" shrinkToFit="1"/>
    </xf>
    <xf numFmtId="41" fontId="35" fillId="0" borderId="5" xfId="2" applyNumberFormat="1" applyFont="1" applyFill="1" applyBorder="1" applyAlignment="1">
      <alignment horizontal="center" vertical="center" shrinkToFit="1"/>
    </xf>
    <xf numFmtId="9" fontId="35" fillId="0" borderId="142" xfId="3" applyFont="1" applyFill="1" applyBorder="1" applyAlignment="1">
      <alignment horizontal="center" vertical="center" shrinkToFit="1"/>
    </xf>
    <xf numFmtId="9" fontId="35" fillId="0" borderId="129" xfId="3" applyFont="1" applyFill="1" applyBorder="1" applyAlignment="1">
      <alignment horizontal="center" vertical="center" wrapText="1"/>
    </xf>
    <xf numFmtId="0" fontId="35" fillId="2" borderId="142" xfId="2" applyFont="1" applyFill="1" applyBorder="1" applyAlignment="1">
      <alignment horizontal="center" vertical="center" wrapText="1" shrinkToFit="1"/>
    </xf>
    <xf numFmtId="0" fontId="35" fillId="2" borderId="142" xfId="2" applyFont="1" applyFill="1" applyBorder="1" applyAlignment="1">
      <alignment horizontal="center" vertical="center" wrapText="1"/>
    </xf>
    <xf numFmtId="176" fontId="35" fillId="2" borderId="142" xfId="2" applyNumberFormat="1" applyFont="1" applyFill="1" applyBorder="1" applyAlignment="1">
      <alignment horizontal="center" vertical="center" wrapText="1"/>
    </xf>
    <xf numFmtId="0" fontId="35" fillId="2" borderId="159" xfId="2" applyFont="1" applyFill="1" applyBorder="1" applyAlignment="1">
      <alignment horizontal="center" vertical="center" wrapText="1"/>
    </xf>
    <xf numFmtId="0" fontId="35" fillId="0" borderId="165" xfId="2" applyFont="1" applyFill="1" applyBorder="1" applyAlignment="1">
      <alignment horizontal="center" vertical="center" shrinkToFit="1"/>
    </xf>
    <xf numFmtId="49" fontId="35" fillId="0" borderId="165" xfId="2" applyNumberFormat="1" applyFont="1" applyFill="1" applyBorder="1" applyAlignment="1">
      <alignment horizontal="center" vertical="center" wrapText="1"/>
    </xf>
    <xf numFmtId="0" fontId="35" fillId="0" borderId="165" xfId="2" applyFont="1" applyFill="1" applyBorder="1" applyAlignment="1">
      <alignment horizontal="center" vertical="center" wrapText="1"/>
    </xf>
    <xf numFmtId="176" fontId="35" fillId="0" borderId="165" xfId="2" applyNumberFormat="1" applyFont="1" applyFill="1" applyBorder="1" applyAlignment="1">
      <alignment horizontal="center" vertical="center" wrapText="1"/>
    </xf>
    <xf numFmtId="41" fontId="35" fillId="0" borderId="165" xfId="2" applyNumberFormat="1" applyFont="1" applyFill="1" applyBorder="1" applyAlignment="1">
      <alignment horizontal="center" vertical="center" shrinkToFit="1"/>
    </xf>
    <xf numFmtId="41" fontId="35" fillId="0" borderId="178" xfId="2" applyNumberFormat="1" applyFont="1" applyFill="1" applyBorder="1" applyAlignment="1">
      <alignment horizontal="center" vertical="center" shrinkToFit="1"/>
    </xf>
    <xf numFmtId="41" fontId="35" fillId="2" borderId="142" xfId="2" applyNumberFormat="1" applyFont="1" applyFill="1" applyBorder="1" applyAlignment="1">
      <alignment horizontal="center" vertical="center" shrinkToFit="1"/>
    </xf>
    <xf numFmtId="0" fontId="35" fillId="0" borderId="104" xfId="2" applyFont="1" applyFill="1" applyBorder="1" applyAlignment="1">
      <alignment horizontal="center" vertical="center" wrapText="1" shrinkToFit="1"/>
    </xf>
    <xf numFmtId="49" fontId="35" fillId="0" borderId="1" xfId="2" applyNumberFormat="1" applyFont="1" applyFill="1" applyBorder="1" applyAlignment="1">
      <alignment horizontal="center" vertical="center" wrapText="1"/>
    </xf>
    <xf numFmtId="49" fontId="35" fillId="0" borderId="142" xfId="2" applyNumberFormat="1" applyFont="1" applyFill="1" applyBorder="1" applyAlignment="1">
      <alignment horizontal="center" vertical="center" wrapText="1"/>
    </xf>
    <xf numFmtId="49" fontId="35" fillId="0" borderId="104" xfId="2" applyNumberFormat="1" applyFont="1" applyFill="1" applyBorder="1" applyAlignment="1">
      <alignment horizontal="center" vertical="center" wrapText="1"/>
    </xf>
    <xf numFmtId="0" fontId="35" fillId="0" borderId="49" xfId="2" applyFont="1" applyFill="1" applyBorder="1" applyAlignment="1">
      <alignment horizontal="center" vertical="center" shrinkToFit="1"/>
    </xf>
    <xf numFmtId="0" fontId="35" fillId="0" borderId="49" xfId="2" applyFont="1" applyFill="1" applyBorder="1" applyAlignment="1">
      <alignment horizontal="center" vertical="center" wrapText="1"/>
    </xf>
    <xf numFmtId="176" fontId="35" fillId="0" borderId="49" xfId="2" applyNumberFormat="1" applyFont="1" applyFill="1" applyBorder="1" applyAlignment="1">
      <alignment horizontal="center" vertical="center" wrapText="1"/>
    </xf>
    <xf numFmtId="41" fontId="35" fillId="0" borderId="49" xfId="2" applyNumberFormat="1" applyFont="1" applyFill="1" applyBorder="1" applyAlignment="1">
      <alignment horizontal="center" vertical="center" shrinkToFit="1"/>
    </xf>
    <xf numFmtId="41" fontId="35" fillId="0" borderId="177" xfId="2" applyNumberFormat="1" applyFont="1" applyFill="1" applyBorder="1" applyAlignment="1">
      <alignment horizontal="center" vertical="center" shrinkToFit="1"/>
    </xf>
    <xf numFmtId="0" fontId="35" fillId="0" borderId="159" xfId="2" applyFont="1" applyFill="1" applyBorder="1" applyAlignment="1">
      <alignment horizontal="center" vertical="center" wrapText="1" shrinkToFit="1"/>
    </xf>
    <xf numFmtId="0" fontId="35" fillId="0" borderId="165" xfId="2" applyFont="1" applyFill="1" applyBorder="1" applyAlignment="1">
      <alignment horizontal="center" vertical="center" wrapText="1" shrinkToFit="1"/>
    </xf>
    <xf numFmtId="0" fontId="35" fillId="0" borderId="1" xfId="2" applyFont="1" applyFill="1" applyBorder="1" applyAlignment="1">
      <alignment horizontal="center" vertical="center" wrapText="1" shrinkToFit="1"/>
    </xf>
    <xf numFmtId="49" fontId="35" fillId="2" borderId="142" xfId="2" applyNumberFormat="1" applyFont="1" applyFill="1" applyBorder="1" applyAlignment="1">
      <alignment horizontal="center" vertical="center" wrapText="1"/>
    </xf>
    <xf numFmtId="41" fontId="35" fillId="2" borderId="132" xfId="2" applyNumberFormat="1" applyFont="1" applyFill="1" applyBorder="1" applyAlignment="1">
      <alignment horizontal="center" vertical="center" shrinkToFit="1"/>
    </xf>
    <xf numFmtId="0" fontId="35" fillId="2" borderId="129" xfId="2" applyFont="1" applyFill="1" applyBorder="1" applyAlignment="1">
      <alignment horizontal="center" vertical="center" wrapText="1" shrinkToFit="1"/>
    </xf>
    <xf numFmtId="49" fontId="35" fillId="2" borderId="129" xfId="2" applyNumberFormat="1" applyFont="1" applyFill="1" applyBorder="1" applyAlignment="1">
      <alignment horizontal="center" vertical="center" wrapText="1"/>
    </xf>
    <xf numFmtId="0" fontId="35" fillId="2" borderId="129" xfId="2" applyFont="1" applyFill="1" applyBorder="1" applyAlignment="1">
      <alignment horizontal="center" vertical="center" wrapText="1"/>
    </xf>
    <xf numFmtId="176" fontId="35" fillId="2" borderId="129" xfId="2" applyNumberFormat="1" applyFont="1" applyFill="1" applyBorder="1" applyAlignment="1">
      <alignment horizontal="center" vertical="center" wrapText="1"/>
    </xf>
    <xf numFmtId="49" fontId="35" fillId="0" borderId="129" xfId="2" applyNumberFormat="1" applyFont="1" applyFill="1" applyBorder="1" applyAlignment="1">
      <alignment horizontal="center" vertical="center" wrapText="1"/>
    </xf>
    <xf numFmtId="41" fontId="35" fillId="2" borderId="129" xfId="2" applyNumberFormat="1" applyFont="1" applyFill="1" applyBorder="1" applyAlignment="1">
      <alignment horizontal="center" vertical="center" shrinkToFit="1"/>
    </xf>
    <xf numFmtId="41" fontId="35" fillId="2" borderId="122" xfId="2" applyNumberFormat="1" applyFont="1" applyFill="1" applyBorder="1" applyAlignment="1">
      <alignment horizontal="center" vertical="center" shrinkToFit="1"/>
    </xf>
    <xf numFmtId="0" fontId="61" fillId="14" borderId="55" xfId="2" applyFont="1" applyFill="1" applyBorder="1" applyAlignment="1">
      <alignment horizontal="center" vertical="center" wrapText="1"/>
    </xf>
    <xf numFmtId="0" fontId="35" fillId="0" borderId="82" xfId="2" applyFont="1" applyBorder="1">
      <alignment vertical="center"/>
    </xf>
    <xf numFmtId="0" fontId="37" fillId="22" borderId="175" xfId="2" applyFont="1" applyFill="1" applyBorder="1" applyAlignment="1">
      <alignment horizontal="center" vertical="center" wrapText="1"/>
    </xf>
    <xf numFmtId="0" fontId="37" fillId="22" borderId="141" xfId="2" applyFont="1" applyFill="1" applyBorder="1" applyAlignment="1">
      <alignment horizontal="center" vertical="center" wrapText="1"/>
    </xf>
    <xf numFmtId="0" fontId="84" fillId="2" borderId="166" xfId="2" applyFont="1" applyFill="1" applyBorder="1" applyAlignment="1">
      <alignment horizontal="center" vertical="center" wrapText="1"/>
    </xf>
    <xf numFmtId="0" fontId="84" fillId="0" borderId="13" xfId="2" applyFont="1" applyBorder="1" applyAlignment="1">
      <alignment horizontal="center" vertical="center" wrapText="1"/>
    </xf>
    <xf numFmtId="0" fontId="84" fillId="0" borderId="166" xfId="2" applyFont="1" applyBorder="1" applyAlignment="1">
      <alignment horizontal="center" vertical="center" wrapText="1"/>
    </xf>
    <xf numFmtId="0" fontId="83" fillId="3" borderId="247" xfId="2" applyFont="1" applyFill="1" applyBorder="1" applyAlignment="1">
      <alignment horizontal="center" vertical="center" wrapText="1"/>
    </xf>
    <xf numFmtId="0" fontId="83" fillId="3" borderId="143" xfId="2" applyFont="1" applyFill="1" applyBorder="1" applyAlignment="1">
      <alignment horizontal="center" vertical="center" wrapText="1"/>
    </xf>
    <xf numFmtId="0" fontId="83" fillId="3" borderId="46" xfId="2" applyFont="1" applyFill="1" applyBorder="1" applyAlignment="1">
      <alignment horizontal="center" vertical="center" wrapText="1"/>
    </xf>
    <xf numFmtId="0" fontId="83" fillId="3" borderId="81" xfId="2" applyFont="1" applyFill="1" applyBorder="1" applyAlignment="1">
      <alignment horizontal="center" vertical="center" wrapText="1"/>
    </xf>
    <xf numFmtId="0" fontId="15" fillId="22" borderId="58" xfId="2" applyFont="1" applyFill="1" applyBorder="1" applyAlignment="1">
      <alignment horizontal="center" vertical="center" wrapText="1"/>
    </xf>
    <xf numFmtId="0" fontId="83" fillId="0" borderId="57" xfId="2" applyFont="1" applyBorder="1" applyAlignment="1">
      <alignment horizontal="center" vertical="center" wrapText="1"/>
    </xf>
    <xf numFmtId="0" fontId="76" fillId="2" borderId="18" xfId="2" applyFont="1" applyFill="1" applyBorder="1" applyAlignment="1">
      <alignment horizontal="center" vertical="center" wrapText="1"/>
    </xf>
    <xf numFmtId="0" fontId="48" fillId="3" borderId="248" xfId="2" applyFont="1" applyFill="1" applyBorder="1" applyAlignment="1">
      <alignment horizontal="center" vertical="center" wrapText="1"/>
    </xf>
    <xf numFmtId="0" fontId="77" fillId="19" borderId="21" xfId="2" applyFont="1" applyFill="1" applyBorder="1" applyAlignment="1">
      <alignment horizontal="center" vertical="center" wrapText="1" shrinkToFit="1"/>
    </xf>
    <xf numFmtId="0" fontId="48" fillId="0" borderId="249" xfId="2" applyFont="1" applyFill="1" applyBorder="1" applyAlignment="1">
      <alignment horizontal="center" vertical="center" wrapText="1"/>
    </xf>
    <xf numFmtId="0" fontId="61" fillId="17" borderId="18" xfId="2" applyFont="1" applyFill="1" applyBorder="1" applyAlignment="1">
      <alignment horizontal="center" vertical="center" wrapText="1"/>
    </xf>
    <xf numFmtId="0" fontId="48" fillId="0" borderId="250" xfId="2" applyFont="1" applyFill="1" applyBorder="1" applyAlignment="1">
      <alignment horizontal="center" vertical="center" wrapText="1"/>
    </xf>
    <xf numFmtId="0" fontId="77" fillId="19" borderId="53" xfId="2" applyFont="1" applyFill="1" applyBorder="1" applyAlignment="1">
      <alignment horizontal="center" vertical="center" wrapText="1" shrinkToFit="1"/>
    </xf>
    <xf numFmtId="0" fontId="48" fillId="0" borderId="250" xfId="2" applyFont="1" applyBorder="1" applyAlignment="1">
      <alignment horizontal="center" vertical="center" wrapText="1"/>
    </xf>
    <xf numFmtId="0" fontId="76" fillId="18" borderId="114" xfId="2" applyFont="1" applyFill="1" applyBorder="1" applyAlignment="1">
      <alignment horizontal="center" vertical="center" wrapText="1"/>
    </xf>
    <xf numFmtId="0" fontId="76" fillId="30" borderId="18" xfId="2" applyFont="1" applyFill="1" applyBorder="1" applyAlignment="1">
      <alignment horizontal="center" vertical="center" wrapText="1"/>
    </xf>
    <xf numFmtId="0" fontId="48" fillId="0" borderId="249" xfId="2" applyFont="1" applyBorder="1" applyAlignment="1">
      <alignment horizontal="center" vertical="center" wrapText="1"/>
    </xf>
    <xf numFmtId="0" fontId="83" fillId="0" borderId="251" xfId="2" applyFont="1" applyBorder="1" applyAlignment="1">
      <alignment horizontal="center" vertical="center" wrapText="1"/>
    </xf>
    <xf numFmtId="0" fontId="84" fillId="15" borderId="141" xfId="2" applyFont="1" applyFill="1" applyBorder="1" applyAlignment="1">
      <alignment horizontal="center" vertical="center" wrapText="1"/>
    </xf>
    <xf numFmtId="0" fontId="84" fillId="0" borderId="143" xfId="2" applyFont="1" applyFill="1" applyBorder="1" applyAlignment="1">
      <alignment horizontal="center" vertical="center" wrapText="1"/>
    </xf>
    <xf numFmtId="0" fontId="83" fillId="5" borderId="6" xfId="2" applyFont="1" applyFill="1" applyBorder="1" applyAlignment="1">
      <alignment horizontal="center" vertical="center" wrapText="1"/>
    </xf>
    <xf numFmtId="0" fontId="83" fillId="3" borderId="21" xfId="2" applyFont="1" applyFill="1" applyBorder="1" applyAlignment="1">
      <alignment horizontal="center" vertical="center" wrapText="1"/>
    </xf>
    <xf numFmtId="0" fontId="84" fillId="0" borderId="17" xfId="2" applyFont="1" applyBorder="1" applyAlignment="1">
      <alignment horizontal="center" vertical="center" wrapText="1"/>
    </xf>
    <xf numFmtId="0" fontId="35" fillId="0" borderId="193" xfId="2" applyFont="1" applyBorder="1">
      <alignment vertical="center"/>
    </xf>
    <xf numFmtId="0" fontId="84" fillId="15" borderId="43" xfId="2" applyFont="1" applyFill="1" applyBorder="1" applyAlignment="1">
      <alignment horizontal="center" vertical="center" wrapText="1"/>
    </xf>
    <xf numFmtId="0" fontId="84" fillId="15" borderId="42" xfId="2" applyFont="1" applyFill="1" applyBorder="1" applyAlignment="1">
      <alignment horizontal="center" vertical="center" wrapText="1"/>
    </xf>
    <xf numFmtId="0" fontId="83" fillId="5" borderId="148" xfId="2" applyFont="1" applyFill="1" applyBorder="1" applyAlignment="1">
      <alignment horizontal="center" vertical="center" wrapText="1"/>
    </xf>
    <xf numFmtId="0" fontId="83" fillId="5" borderId="141" xfId="2" applyFont="1" applyFill="1" applyBorder="1" applyAlignment="1">
      <alignment horizontal="center" vertical="center" wrapText="1"/>
    </xf>
    <xf numFmtId="0" fontId="35" fillId="0" borderId="206" xfId="2" applyFont="1" applyBorder="1">
      <alignment vertical="center"/>
    </xf>
    <xf numFmtId="0" fontId="84" fillId="0" borderId="207" xfId="2" applyFont="1" applyFill="1" applyBorder="1" applyAlignment="1">
      <alignment horizontal="center" vertical="center" wrapText="1"/>
    </xf>
    <xf numFmtId="0" fontId="83" fillId="0" borderId="143" xfId="2" applyFont="1" applyFill="1" applyBorder="1" applyAlignment="1">
      <alignment horizontal="center" vertical="center" wrapText="1"/>
    </xf>
    <xf numFmtId="0" fontId="83" fillId="0" borderId="206" xfId="2" applyFont="1" applyFill="1" applyBorder="1" applyAlignment="1">
      <alignment horizontal="center" vertical="center" wrapText="1"/>
    </xf>
    <xf numFmtId="0" fontId="83" fillId="0" borderId="207" xfId="2" applyFont="1" applyFill="1" applyBorder="1" applyAlignment="1">
      <alignment horizontal="center" vertical="center" wrapText="1"/>
    </xf>
    <xf numFmtId="0" fontId="7" fillId="2" borderId="145" xfId="2" applyFont="1" applyFill="1" applyBorder="1">
      <alignment vertical="center"/>
    </xf>
    <xf numFmtId="0" fontId="16" fillId="0" borderId="6" xfId="2" applyFont="1" applyBorder="1" applyAlignment="1">
      <alignment horizontal="center" vertical="center" wrapText="1"/>
    </xf>
    <xf numFmtId="0" fontId="83" fillId="9" borderId="133" xfId="2" applyFont="1" applyFill="1" applyBorder="1" applyAlignment="1">
      <alignment horizontal="center" vertical="center" wrapText="1"/>
    </xf>
    <xf numFmtId="0" fontId="72" fillId="2" borderId="222" xfId="2" applyFont="1" applyFill="1" applyBorder="1" applyAlignment="1">
      <alignment horizontal="right" vertical="center" wrapText="1"/>
    </xf>
    <xf numFmtId="0" fontId="7" fillId="2" borderId="223" xfId="2" applyFont="1" applyFill="1" applyBorder="1">
      <alignment vertical="center"/>
    </xf>
    <xf numFmtId="0" fontId="7" fillId="2" borderId="48" xfId="2" applyFont="1" applyFill="1" applyBorder="1">
      <alignment vertical="center"/>
    </xf>
    <xf numFmtId="0" fontId="7" fillId="2" borderId="255" xfId="2" applyFont="1" applyFill="1" applyBorder="1">
      <alignment vertical="center"/>
    </xf>
    <xf numFmtId="0" fontId="7" fillId="2" borderId="144" xfId="2" applyFont="1" applyFill="1" applyBorder="1">
      <alignment vertical="center"/>
    </xf>
    <xf numFmtId="0" fontId="7" fillId="2" borderId="256" xfId="2" applyFont="1" applyFill="1" applyBorder="1">
      <alignment vertical="center"/>
    </xf>
    <xf numFmtId="0" fontId="7" fillId="2" borderId="257" xfId="2" applyFont="1" applyFill="1" applyBorder="1">
      <alignment vertical="center"/>
    </xf>
    <xf numFmtId="0" fontId="13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0" fontId="11" fillId="0" borderId="0" xfId="2">
      <alignment vertical="center"/>
    </xf>
    <xf numFmtId="0" fontId="39" fillId="0" borderId="257" xfId="2" applyFont="1" applyBorder="1" applyAlignment="1">
      <alignment horizontal="center" vertical="center" wrapText="1"/>
    </xf>
    <xf numFmtId="0" fontId="11" fillId="0" borderId="6" xfId="2" applyBorder="1">
      <alignment vertical="center"/>
    </xf>
    <xf numFmtId="0" fontId="71" fillId="8" borderId="185" xfId="2" applyFont="1" applyFill="1" applyBorder="1" applyAlignment="1">
      <alignment horizontal="right" vertical="center" shrinkToFit="1"/>
    </xf>
    <xf numFmtId="0" fontId="11" fillId="0" borderId="145" xfId="2" applyBorder="1">
      <alignment vertical="center"/>
    </xf>
    <xf numFmtId="0" fontId="83" fillId="19" borderId="187" xfId="2" applyFont="1" applyFill="1" applyBorder="1" applyAlignment="1">
      <alignment horizontal="center" vertical="center" wrapText="1"/>
    </xf>
    <xf numFmtId="0" fontId="83" fillId="19" borderId="13" xfId="2" applyFont="1" applyFill="1" applyBorder="1" applyAlignment="1">
      <alignment horizontal="center" vertical="center" wrapText="1"/>
    </xf>
    <xf numFmtId="0" fontId="83" fillId="19" borderId="209" xfId="2" applyFont="1" applyFill="1" applyBorder="1" applyAlignment="1">
      <alignment horizontal="center" vertical="center" wrapText="1"/>
    </xf>
    <xf numFmtId="0" fontId="83" fillId="19" borderId="150" xfId="2" applyFont="1" applyFill="1" applyBorder="1" applyAlignment="1">
      <alignment horizontal="center" vertical="center" wrapText="1"/>
    </xf>
    <xf numFmtId="0" fontId="83" fillId="19" borderId="0" xfId="2" applyFont="1" applyFill="1" applyBorder="1" applyAlignment="1">
      <alignment horizontal="center" vertical="center" wrapText="1"/>
    </xf>
    <xf numFmtId="0" fontId="83" fillId="19" borderId="253" xfId="2" applyFont="1" applyFill="1" applyBorder="1" applyAlignment="1">
      <alignment horizontal="center" vertical="center" wrapText="1"/>
    </xf>
    <xf numFmtId="0" fontId="83" fillId="19" borderId="188" xfId="2" applyFont="1" applyFill="1" applyBorder="1" applyAlignment="1">
      <alignment horizontal="center" vertical="center" wrapText="1"/>
    </xf>
    <xf numFmtId="0" fontId="83" fillId="19" borderId="6" xfId="2" applyFont="1" applyFill="1" applyBorder="1" applyAlignment="1">
      <alignment horizontal="center" vertical="center" wrapText="1"/>
    </xf>
    <xf numFmtId="0" fontId="83" fillId="19" borderId="254" xfId="2" applyFont="1" applyFill="1" applyBorder="1" applyAlignment="1">
      <alignment horizontal="center" vertical="center" wrapText="1"/>
    </xf>
    <xf numFmtId="0" fontId="32" fillId="17" borderId="225" xfId="2" applyFont="1" applyFill="1" applyBorder="1" applyAlignment="1">
      <alignment horizontal="center" vertical="center" wrapText="1"/>
    </xf>
    <xf numFmtId="0" fontId="32" fillId="17" borderId="226" xfId="2" applyFont="1" applyFill="1" applyBorder="1" applyAlignment="1">
      <alignment horizontal="center" vertical="center" wrapText="1"/>
    </xf>
    <xf numFmtId="0" fontId="32" fillId="17" borderId="227" xfId="2" applyFont="1" applyFill="1" applyBorder="1" applyAlignment="1">
      <alignment horizontal="center" vertical="center" wrapText="1"/>
    </xf>
    <xf numFmtId="0" fontId="29" fillId="5" borderId="99" xfId="2" applyFont="1" applyFill="1" applyBorder="1" applyAlignment="1">
      <alignment horizontal="center" vertical="center" wrapText="1"/>
    </xf>
    <xf numFmtId="0" fontId="29" fillId="5" borderId="41" xfId="2" applyFont="1" applyFill="1" applyBorder="1" applyAlignment="1">
      <alignment horizontal="center" vertical="center" wrapText="1"/>
    </xf>
    <xf numFmtId="0" fontId="29" fillId="5" borderId="100" xfId="2" applyFont="1" applyFill="1" applyBorder="1" applyAlignment="1">
      <alignment horizontal="center" vertical="center" wrapText="1"/>
    </xf>
    <xf numFmtId="0" fontId="83" fillId="22" borderId="146" xfId="2" applyFont="1" applyFill="1" applyBorder="1" applyAlignment="1">
      <alignment horizontal="center" vertical="center" wrapText="1"/>
    </xf>
    <xf numFmtId="0" fontId="83" fillId="22" borderId="44" xfId="2" applyFont="1" applyFill="1" applyBorder="1" applyAlignment="1">
      <alignment horizontal="center" vertical="center" wrapText="1"/>
    </xf>
    <xf numFmtId="0" fontId="83" fillId="22" borderId="233" xfId="2" applyFont="1" applyFill="1" applyBorder="1" applyAlignment="1">
      <alignment horizontal="center" vertical="center" wrapText="1"/>
    </xf>
    <xf numFmtId="0" fontId="83" fillId="22" borderId="164" xfId="2" applyFont="1" applyFill="1" applyBorder="1" applyAlignment="1">
      <alignment horizontal="center" vertical="center" wrapText="1"/>
    </xf>
    <xf numFmtId="0" fontId="83" fillId="19" borderId="225" xfId="2" applyFont="1" applyFill="1" applyBorder="1" applyAlignment="1">
      <alignment horizontal="center" vertical="center" wrapText="1" shrinkToFit="1"/>
    </xf>
    <xf numFmtId="0" fontId="83" fillId="19" borderId="226" xfId="2" applyFont="1" applyFill="1" applyBorder="1" applyAlignment="1">
      <alignment horizontal="center" vertical="center" wrapText="1" shrinkToFit="1"/>
    </xf>
    <xf numFmtId="0" fontId="83" fillId="19" borderId="227" xfId="2" applyFont="1" applyFill="1" applyBorder="1" applyAlignment="1">
      <alignment horizontal="center" vertical="center" wrapText="1" shrinkToFit="1"/>
    </xf>
    <xf numFmtId="0" fontId="83" fillId="19" borderId="82" xfId="2" applyFont="1" applyFill="1" applyBorder="1" applyAlignment="1">
      <alignment horizontal="center" vertical="center" wrapText="1"/>
    </xf>
    <xf numFmtId="0" fontId="83" fillId="19" borderId="125" xfId="2" applyFont="1" applyFill="1" applyBorder="1" applyAlignment="1">
      <alignment horizontal="center" vertical="center" wrapText="1"/>
    </xf>
    <xf numFmtId="0" fontId="83" fillId="19" borderId="184" xfId="2" applyFont="1" applyFill="1" applyBorder="1" applyAlignment="1">
      <alignment horizontal="center" vertical="center" wrapText="1"/>
    </xf>
    <xf numFmtId="0" fontId="83" fillId="19" borderId="41" xfId="2" applyFont="1" applyFill="1" applyBorder="1" applyAlignment="1">
      <alignment horizontal="center" vertical="center" wrapText="1"/>
    </xf>
    <xf numFmtId="0" fontId="83" fillId="19" borderId="252" xfId="2" applyFont="1" applyFill="1" applyBorder="1" applyAlignment="1">
      <alignment horizontal="center" vertical="center" wrapText="1"/>
    </xf>
    <xf numFmtId="0" fontId="37" fillId="29" borderId="225" xfId="2" applyFont="1" applyFill="1" applyBorder="1" applyAlignment="1">
      <alignment horizontal="center" vertical="center" wrapText="1"/>
    </xf>
    <xf numFmtId="0" fontId="37" fillId="29" borderId="226" xfId="2" applyFont="1" applyFill="1" applyBorder="1" applyAlignment="1">
      <alignment horizontal="center" vertical="center" wrapText="1"/>
    </xf>
    <xf numFmtId="0" fontId="37" fillId="29" borderId="227" xfId="2" applyFont="1" applyFill="1" applyBorder="1" applyAlignment="1">
      <alignment horizontal="center" vertical="center" wrapText="1"/>
    </xf>
    <xf numFmtId="0" fontId="32" fillId="18" borderId="225" xfId="2" applyFont="1" applyFill="1" applyBorder="1" applyAlignment="1">
      <alignment horizontal="center" vertical="center" wrapText="1"/>
    </xf>
    <xf numFmtId="0" fontId="32" fillId="18" borderId="226" xfId="2" applyFont="1" applyFill="1" applyBorder="1" applyAlignment="1">
      <alignment horizontal="center" vertical="center" wrapText="1"/>
    </xf>
    <xf numFmtId="0" fontId="32" fillId="18" borderId="227" xfId="2" applyFont="1" applyFill="1" applyBorder="1" applyAlignment="1">
      <alignment horizontal="center" vertical="center" wrapText="1"/>
    </xf>
    <xf numFmtId="0" fontId="32" fillId="30" borderId="225" xfId="2" applyFont="1" applyFill="1" applyBorder="1" applyAlignment="1">
      <alignment horizontal="center" vertical="center" wrapText="1"/>
    </xf>
    <xf numFmtId="0" fontId="32" fillId="30" borderId="226" xfId="2" applyFont="1" applyFill="1" applyBorder="1" applyAlignment="1">
      <alignment horizontal="center" vertical="center" wrapText="1"/>
    </xf>
    <xf numFmtId="0" fontId="32" fillId="30" borderId="227" xfId="2" applyFont="1" applyFill="1" applyBorder="1" applyAlignment="1">
      <alignment horizontal="center" vertical="center" wrapText="1"/>
    </xf>
    <xf numFmtId="0" fontId="31" fillId="5" borderId="99" xfId="2" applyFont="1" applyFill="1" applyBorder="1" applyAlignment="1">
      <alignment horizontal="center" vertical="center" wrapText="1"/>
    </xf>
    <xf numFmtId="0" fontId="31" fillId="5" borderId="41" xfId="2" applyFont="1" applyFill="1" applyBorder="1" applyAlignment="1">
      <alignment horizontal="center" vertical="center" wrapText="1"/>
    </xf>
    <xf numFmtId="0" fontId="31" fillId="5" borderId="100" xfId="2" applyFont="1" applyFill="1" applyBorder="1" applyAlignment="1">
      <alignment horizontal="center" vertical="center" wrapText="1"/>
    </xf>
    <xf numFmtId="0" fontId="15" fillId="0" borderId="225" xfId="2" applyFont="1" applyBorder="1" applyAlignment="1">
      <alignment horizontal="center" vertical="center" wrapText="1" shrinkToFit="1"/>
    </xf>
    <xf numFmtId="0" fontId="15" fillId="0" borderId="226" xfId="2" applyFont="1" applyBorder="1" applyAlignment="1">
      <alignment horizontal="center" vertical="center" wrapText="1" shrinkToFit="1"/>
    </xf>
    <xf numFmtId="0" fontId="15" fillId="0" borderId="227" xfId="2" applyFont="1" applyBorder="1" applyAlignment="1">
      <alignment horizontal="center" vertical="center" wrapText="1" shrinkToFit="1"/>
    </xf>
    <xf numFmtId="0" fontId="35" fillId="2" borderId="74" xfId="2" applyFont="1" applyFill="1" applyBorder="1" applyAlignment="1">
      <alignment horizontal="left" vertical="center" wrapText="1"/>
    </xf>
    <xf numFmtId="0" fontId="35" fillId="2" borderId="217" xfId="2" applyFont="1" applyFill="1" applyBorder="1" applyAlignment="1">
      <alignment horizontal="left" vertical="center" wrapText="1"/>
    </xf>
    <xf numFmtId="0" fontId="35" fillId="2" borderId="57" xfId="2" applyFont="1" applyFill="1" applyBorder="1" applyAlignment="1">
      <alignment horizontal="left" vertical="center" wrapText="1"/>
    </xf>
    <xf numFmtId="0" fontId="35" fillId="2" borderId="58" xfId="2" applyFont="1" applyFill="1" applyBorder="1" applyAlignment="1">
      <alignment horizontal="left" vertical="center" wrapText="1"/>
    </xf>
    <xf numFmtId="0" fontId="15" fillId="0" borderId="130" xfId="2" applyFont="1" applyFill="1" applyBorder="1" applyAlignment="1">
      <alignment horizontal="left" vertical="center" shrinkToFit="1"/>
    </xf>
    <xf numFmtId="0" fontId="15" fillId="0" borderId="131" xfId="2" applyFont="1" applyFill="1" applyBorder="1" applyAlignment="1">
      <alignment horizontal="left" vertical="center" shrinkToFit="1"/>
    </xf>
    <xf numFmtId="0" fontId="35" fillId="0" borderId="130" xfId="2" applyFont="1" applyFill="1" applyBorder="1" applyAlignment="1">
      <alignment horizontal="left" vertical="center" shrinkToFit="1"/>
    </xf>
    <xf numFmtId="0" fontId="35" fillId="0" borderId="182" xfId="2" applyFont="1" applyFill="1" applyBorder="1" applyAlignment="1">
      <alignment horizontal="left" vertical="center" shrinkToFit="1"/>
    </xf>
    <xf numFmtId="0" fontId="36" fillId="0" borderId="130" xfId="2" applyFont="1" applyFill="1" applyBorder="1" applyAlignment="1">
      <alignment horizontal="left" vertical="center" shrinkToFit="1"/>
    </xf>
    <xf numFmtId="0" fontId="36" fillId="0" borderId="131" xfId="2" applyFont="1" applyFill="1" applyBorder="1" applyAlignment="1">
      <alignment horizontal="left" vertical="center" shrinkToFit="1"/>
    </xf>
    <xf numFmtId="49" fontId="15" fillId="10" borderId="217" xfId="2" applyNumberFormat="1" applyFont="1" applyFill="1" applyBorder="1" applyAlignment="1">
      <alignment horizontal="center" vertical="center" wrapText="1"/>
    </xf>
    <xf numFmtId="49" fontId="15" fillId="10" borderId="114" xfId="2" applyNumberFormat="1" applyFont="1" applyFill="1" applyBorder="1" applyAlignment="1">
      <alignment horizontal="center" vertical="center" wrapText="1"/>
    </xf>
    <xf numFmtId="9" fontId="35" fillId="0" borderId="130" xfId="3" applyFont="1" applyFill="1" applyBorder="1" applyAlignment="1">
      <alignment horizontal="left" vertical="center" shrinkToFit="1"/>
    </xf>
    <xf numFmtId="9" fontId="35" fillId="0" borderId="131" xfId="3" applyFont="1" applyFill="1" applyBorder="1" applyAlignment="1">
      <alignment horizontal="left" vertical="center" shrinkToFit="1"/>
    </xf>
    <xf numFmtId="9" fontId="36" fillId="0" borderId="130" xfId="3" applyFont="1" applyFill="1" applyBorder="1" applyAlignment="1">
      <alignment horizontal="left" vertical="center" shrinkToFit="1"/>
    </xf>
    <xf numFmtId="9" fontId="36" fillId="0" borderId="131" xfId="3" applyFont="1" applyFill="1" applyBorder="1" applyAlignment="1">
      <alignment horizontal="left" vertical="center" shrinkToFit="1"/>
    </xf>
    <xf numFmtId="0" fontId="35" fillId="0" borderId="130" xfId="2" applyFont="1" applyFill="1" applyBorder="1" applyAlignment="1">
      <alignment horizontal="left" vertical="center" wrapText="1" shrinkToFit="1"/>
    </xf>
    <xf numFmtId="0" fontId="35" fillId="0" borderId="131" xfId="2" applyFont="1" applyFill="1" applyBorder="1" applyAlignment="1">
      <alignment horizontal="left" vertical="center" wrapText="1" shrinkToFit="1"/>
    </xf>
    <xf numFmtId="0" fontId="36" fillId="0" borderId="189" xfId="2" applyFont="1" applyFill="1" applyBorder="1" applyAlignment="1">
      <alignment horizontal="left" vertical="center" shrinkToFit="1"/>
    </xf>
    <xf numFmtId="0" fontId="36" fillId="0" borderId="162" xfId="2" applyFont="1" applyFill="1" applyBorder="1" applyAlignment="1">
      <alignment horizontal="left" vertical="center" shrinkToFit="1"/>
    </xf>
    <xf numFmtId="0" fontId="36" fillId="0" borderId="163" xfId="2" applyFont="1" applyFill="1" applyBorder="1" applyAlignment="1">
      <alignment horizontal="left" vertical="center" shrinkToFit="1"/>
    </xf>
    <xf numFmtId="0" fontId="36" fillId="0" borderId="130" xfId="2" applyFont="1" applyFill="1" applyBorder="1" applyAlignment="1">
      <alignment horizontal="left" vertical="center" wrapText="1" shrinkToFit="1"/>
    </xf>
    <xf numFmtId="0" fontId="36" fillId="0" borderId="131" xfId="2" applyFont="1" applyFill="1" applyBorder="1" applyAlignment="1">
      <alignment horizontal="left" vertical="center" wrapText="1" shrinkToFit="1"/>
    </xf>
    <xf numFmtId="0" fontId="35" fillId="0" borderId="62" xfId="2" applyFont="1" applyFill="1" applyBorder="1" applyAlignment="1">
      <alignment horizontal="left" vertical="center" wrapText="1" shrinkToFit="1"/>
    </xf>
    <xf numFmtId="0" fontId="35" fillId="0" borderId="125" xfId="2" applyFont="1" applyFill="1" applyBorder="1" applyAlignment="1">
      <alignment horizontal="left" vertical="center" wrapText="1" shrinkToFit="1"/>
    </xf>
    <xf numFmtId="0" fontId="35" fillId="0" borderId="189" xfId="2" applyFont="1" applyFill="1" applyBorder="1" applyAlignment="1">
      <alignment horizontal="left" vertical="center" shrinkToFit="1"/>
    </xf>
    <xf numFmtId="0" fontId="15" fillId="8" borderId="3" xfId="2" applyFont="1" applyFill="1" applyBorder="1" applyAlignment="1">
      <alignment horizontal="center" vertical="center" wrapText="1" shrinkToFit="1"/>
    </xf>
    <xf numFmtId="0" fontId="15" fillId="8" borderId="4" xfId="2" applyFont="1" applyFill="1" applyBorder="1" applyAlignment="1">
      <alignment horizontal="center" vertical="center" wrapText="1" shrinkToFit="1"/>
    </xf>
    <xf numFmtId="0" fontId="35" fillId="0" borderId="183" xfId="2" applyFont="1" applyFill="1" applyBorder="1" applyAlignment="1">
      <alignment horizontal="left" vertical="center" shrinkToFit="1"/>
    </xf>
    <xf numFmtId="0" fontId="35" fillId="0" borderId="129" xfId="2" applyFont="1" applyFill="1" applyBorder="1" applyAlignment="1">
      <alignment horizontal="left" vertical="center" shrinkToFit="1"/>
    </xf>
    <xf numFmtId="0" fontId="41" fillId="2" borderId="183" xfId="2" applyFont="1" applyFill="1" applyBorder="1" applyAlignment="1">
      <alignment horizontal="left" vertical="center" shrinkToFit="1"/>
    </xf>
    <xf numFmtId="0" fontId="41" fillId="2" borderId="129" xfId="2" applyFont="1" applyFill="1" applyBorder="1" applyAlignment="1">
      <alignment horizontal="left" vertical="center" shrinkToFit="1"/>
    </xf>
    <xf numFmtId="0" fontId="25" fillId="0" borderId="225" xfId="2" applyFont="1" applyBorder="1" applyAlignment="1">
      <alignment horizontal="center" vertical="center" wrapText="1"/>
    </xf>
    <xf numFmtId="0" fontId="25" fillId="0" borderId="226" xfId="2" applyFont="1" applyBorder="1" applyAlignment="1">
      <alignment horizontal="center" vertical="center" wrapText="1"/>
    </xf>
    <xf numFmtId="0" fontId="25" fillId="0" borderId="227" xfId="2" applyFont="1" applyBorder="1" applyAlignment="1">
      <alignment horizontal="center" vertical="center" wrapText="1"/>
    </xf>
    <xf numFmtId="0" fontId="41" fillId="0" borderId="130" xfId="2" applyFont="1" applyFill="1" applyBorder="1" applyAlignment="1">
      <alignment horizontal="left" vertical="center" wrapText="1" shrinkToFit="1"/>
    </xf>
    <xf numFmtId="0" fontId="41" fillId="0" borderId="189" xfId="2" applyFont="1" applyFill="1" applyBorder="1" applyAlignment="1">
      <alignment horizontal="left" vertical="center" wrapText="1" shrinkToFit="1"/>
    </xf>
    <xf numFmtId="0" fontId="73" fillId="0" borderId="130" xfId="2" applyFont="1" applyFill="1" applyBorder="1" applyAlignment="1">
      <alignment horizontal="left" vertical="center" indent="1" shrinkToFit="1"/>
    </xf>
    <xf numFmtId="0" fontId="73" fillId="0" borderId="189" xfId="2" applyFont="1" applyFill="1" applyBorder="1" applyAlignment="1">
      <alignment horizontal="left" vertical="center" indent="1" shrinkToFit="1"/>
    </xf>
    <xf numFmtId="0" fontId="36" fillId="0" borderId="129" xfId="2" applyFont="1" applyFill="1" applyBorder="1" applyAlignment="1">
      <alignment horizontal="left" vertical="center" shrinkToFit="1"/>
    </xf>
    <xf numFmtId="0" fontId="36" fillId="0" borderId="106" xfId="2" applyFont="1" applyFill="1" applyBorder="1" applyAlignment="1">
      <alignment horizontal="left" vertical="center" wrapText="1" shrinkToFit="1"/>
    </xf>
    <xf numFmtId="0" fontId="36" fillId="0" borderId="107" xfId="2" applyFont="1" applyFill="1" applyBorder="1" applyAlignment="1">
      <alignment horizontal="left" vertical="center" wrapText="1" shrinkToFit="1"/>
    </xf>
    <xf numFmtId="0" fontId="35" fillId="0" borderId="233" xfId="2" applyFont="1" applyFill="1" applyBorder="1" applyAlignment="1">
      <alignment horizontal="left" vertical="center" shrinkToFit="1"/>
    </xf>
    <xf numFmtId="0" fontId="35" fillId="0" borderId="192" xfId="2" applyFont="1" applyFill="1" applyBorder="1" applyAlignment="1">
      <alignment horizontal="left" vertical="center" shrinkToFit="1"/>
    </xf>
    <xf numFmtId="0" fontId="71" fillId="8" borderId="99" xfId="2" applyFont="1" applyFill="1" applyBorder="1" applyAlignment="1">
      <alignment horizontal="center" vertical="center" shrinkToFit="1"/>
    </xf>
    <xf numFmtId="0" fontId="71" fillId="8" borderId="41" xfId="2" applyFont="1" applyFill="1" applyBorder="1" applyAlignment="1">
      <alignment horizontal="center" vertical="center" shrinkToFit="1"/>
    </xf>
    <xf numFmtId="0" fontId="71" fillId="8" borderId="100" xfId="2" applyFont="1" applyFill="1" applyBorder="1" applyAlignment="1">
      <alignment horizontal="center" vertical="center" shrinkToFit="1"/>
    </xf>
    <xf numFmtId="0" fontId="15" fillId="8" borderId="184" xfId="2" applyFont="1" applyFill="1" applyBorder="1" applyAlignment="1">
      <alignment horizontal="center" vertical="center" wrapText="1" shrinkToFit="1"/>
    </xf>
    <xf numFmtId="0" fontId="15" fillId="8" borderId="41" xfId="2" applyFont="1" applyFill="1" applyBorder="1" applyAlignment="1">
      <alignment horizontal="center" vertical="center" wrapText="1" shrinkToFit="1"/>
    </xf>
    <xf numFmtId="0" fontId="15" fillId="8" borderId="100" xfId="2" applyFont="1" applyFill="1" applyBorder="1" applyAlignment="1">
      <alignment horizontal="center" vertical="center" wrapText="1" shrinkToFit="1"/>
    </xf>
    <xf numFmtId="0" fontId="15" fillId="10" borderId="4" xfId="2" applyFont="1" applyFill="1" applyBorder="1" applyAlignment="1">
      <alignment horizontal="center" vertical="center" wrapText="1" shrinkToFit="1"/>
    </xf>
    <xf numFmtId="0" fontId="15" fillId="10" borderId="124" xfId="2" applyFont="1" applyFill="1" applyBorder="1" applyAlignment="1">
      <alignment horizontal="center" vertical="center" wrapText="1" shrinkToFit="1"/>
    </xf>
    <xf numFmtId="0" fontId="36" fillId="0" borderId="62" xfId="2" applyFont="1" applyFill="1" applyBorder="1" applyAlignment="1">
      <alignment horizontal="left" vertical="center" shrinkToFit="1"/>
    </xf>
    <xf numFmtId="0" fontId="36" fillId="0" borderId="125" xfId="2" applyFont="1" applyFill="1" applyBorder="1" applyAlignment="1">
      <alignment horizontal="left" vertical="center" shrinkToFit="1"/>
    </xf>
    <xf numFmtId="0" fontId="15" fillId="12" borderId="187" xfId="2" applyFont="1" applyFill="1" applyBorder="1" applyAlignment="1">
      <alignment horizontal="center" vertical="center" wrapText="1" shrinkToFit="1"/>
    </xf>
    <xf numFmtId="0" fontId="15" fillId="12" borderId="150" xfId="2" applyFont="1" applyFill="1" applyBorder="1" applyAlignment="1">
      <alignment horizontal="center" vertical="center" wrapText="1" shrinkToFit="1"/>
    </xf>
    <xf numFmtId="0" fontId="15" fillId="12" borderId="188" xfId="2" applyFont="1" applyFill="1" applyBorder="1" applyAlignment="1">
      <alignment horizontal="center" vertical="center" wrapText="1" shrinkToFit="1"/>
    </xf>
    <xf numFmtId="0" fontId="41" fillId="0" borderId="57" xfId="2" applyFont="1" applyFill="1" applyBorder="1" applyAlignment="1">
      <alignment horizontal="left" vertical="center" shrinkToFit="1"/>
    </xf>
    <xf numFmtId="0" fontId="41" fillId="0" borderId="58" xfId="2" applyFont="1" applyFill="1" applyBorder="1" applyAlignment="1">
      <alignment horizontal="left" vertical="center" shrinkToFit="1"/>
    </xf>
    <xf numFmtId="0" fontId="37" fillId="0" borderId="165" xfId="2" applyFont="1" applyFill="1" applyBorder="1" applyAlignment="1">
      <alignment horizontal="left" vertical="center" shrinkToFit="1"/>
    </xf>
    <xf numFmtId="0" fontId="15" fillId="8" borderId="124" xfId="2" applyFont="1" applyFill="1" applyBorder="1" applyAlignment="1">
      <alignment horizontal="center" vertical="center" wrapText="1" shrinkToFit="1"/>
    </xf>
    <xf numFmtId="0" fontId="41" fillId="2" borderId="142" xfId="2" applyFont="1" applyFill="1" applyBorder="1" applyAlignment="1">
      <alignment horizontal="left" vertical="center" shrinkToFit="1"/>
    </xf>
    <xf numFmtId="0" fontId="36" fillId="2" borderId="142" xfId="2" applyFont="1" applyFill="1" applyBorder="1" applyAlignment="1">
      <alignment horizontal="left" vertical="center" shrinkToFit="1"/>
    </xf>
    <xf numFmtId="0" fontId="36" fillId="2" borderId="104" xfId="2" applyFont="1" applyFill="1" applyBorder="1" applyAlignment="1">
      <alignment horizontal="left" vertical="center" shrinkToFit="1"/>
    </xf>
    <xf numFmtId="0" fontId="35" fillId="2" borderId="183" xfId="2" applyFont="1" applyFill="1" applyBorder="1" applyAlignment="1">
      <alignment horizontal="left" vertical="center" shrinkToFit="1"/>
    </xf>
    <xf numFmtId="0" fontId="35" fillId="2" borderId="129" xfId="2" applyFont="1" applyFill="1" applyBorder="1" applyAlignment="1">
      <alignment horizontal="left" vertical="center" shrinkToFit="1"/>
    </xf>
    <xf numFmtId="0" fontId="73" fillId="28" borderId="57" xfId="2" applyFont="1" applyFill="1" applyBorder="1" applyAlignment="1">
      <alignment horizontal="left" vertical="center" indent="1" shrinkToFit="1"/>
    </xf>
    <xf numFmtId="0" fontId="73" fillId="28" borderId="58" xfId="2" applyFont="1" applyFill="1" applyBorder="1" applyAlignment="1">
      <alignment horizontal="left" vertical="center" indent="1" shrinkToFit="1"/>
    </xf>
    <xf numFmtId="0" fontId="73" fillId="28" borderId="130" xfId="2" applyFont="1" applyFill="1" applyBorder="1" applyAlignment="1">
      <alignment horizontal="left" vertical="center" indent="1" shrinkToFit="1"/>
    </xf>
    <xf numFmtId="0" fontId="73" fillId="28" borderId="189" xfId="2" applyFont="1" applyFill="1" applyBorder="1" applyAlignment="1">
      <alignment horizontal="left" vertical="center" indent="1" shrinkToFit="1"/>
    </xf>
    <xf numFmtId="0" fontId="36" fillId="2" borderId="1" xfId="2" applyFont="1" applyFill="1" applyBorder="1" applyAlignment="1">
      <alignment horizontal="left" vertical="center" shrinkToFit="1"/>
    </xf>
    <xf numFmtId="0" fontId="15" fillId="10" borderId="3" xfId="2" applyFont="1" applyFill="1" applyBorder="1" applyAlignment="1">
      <alignment horizontal="center" vertical="center" wrapText="1" shrinkToFit="1"/>
    </xf>
    <xf numFmtId="0" fontId="31" fillId="8" borderId="41" xfId="2" applyFont="1" applyFill="1" applyBorder="1" applyAlignment="1">
      <alignment horizontal="center" vertical="center" wrapText="1"/>
    </xf>
    <xf numFmtId="0" fontId="31" fillId="8" borderId="100" xfId="2" applyFont="1" applyFill="1" applyBorder="1" applyAlignment="1">
      <alignment horizontal="center" vertical="center" wrapText="1"/>
    </xf>
    <xf numFmtId="0" fontId="41" fillId="0" borderId="130" xfId="2" applyFont="1" applyFill="1" applyBorder="1" applyAlignment="1">
      <alignment horizontal="left" vertical="center" shrinkToFit="1"/>
    </xf>
    <xf numFmtId="0" fontId="41" fillId="0" borderId="189" xfId="2" applyFont="1" applyFill="1" applyBorder="1" applyAlignment="1">
      <alignment horizontal="left" vertical="center" shrinkToFit="1"/>
    </xf>
    <xf numFmtId="0" fontId="41" fillId="2" borderId="130" xfId="2" applyFont="1" applyFill="1" applyBorder="1" applyAlignment="1">
      <alignment horizontal="left" vertical="center" shrinkToFit="1"/>
    </xf>
    <xf numFmtId="0" fontId="41" fillId="2" borderId="131" xfId="2" applyFont="1" applyFill="1" applyBorder="1" applyAlignment="1">
      <alignment horizontal="left" vertical="center" shrinkToFit="1"/>
    </xf>
    <xf numFmtId="0" fontId="35" fillId="0" borderId="131" xfId="2" applyFont="1" applyFill="1" applyBorder="1" applyAlignment="1">
      <alignment horizontal="left" vertical="center" shrinkToFit="1"/>
    </xf>
    <xf numFmtId="0" fontId="35" fillId="0" borderId="62" xfId="2" applyFont="1" applyFill="1" applyBorder="1" applyAlignment="1">
      <alignment horizontal="left" vertical="center" shrinkToFit="1"/>
    </xf>
    <xf numFmtId="0" fontId="35" fillId="0" borderId="125" xfId="2" applyFont="1" applyFill="1" applyBorder="1" applyAlignment="1">
      <alignment horizontal="left" vertical="center" shrinkToFit="1"/>
    </xf>
    <xf numFmtId="0" fontId="35" fillId="0" borderId="190" xfId="2" applyFont="1" applyFill="1" applyBorder="1" applyAlignment="1">
      <alignment horizontal="left" vertical="center" shrinkToFit="1"/>
    </xf>
    <xf numFmtId="0" fontId="36" fillId="2" borderId="228" xfId="2" applyFont="1" applyFill="1" applyBorder="1" applyAlignment="1">
      <alignment horizontal="left" vertical="center" wrapText="1" shrinkToFit="1"/>
    </xf>
    <xf numFmtId="0" fontId="36" fillId="0" borderId="104" xfId="2" applyFont="1" applyFill="1" applyBorder="1" applyAlignment="1">
      <alignment horizontal="left" vertical="center" shrinkToFit="1"/>
    </xf>
    <xf numFmtId="0" fontId="41" fillId="0" borderId="162" xfId="2" applyFont="1" applyFill="1" applyBorder="1" applyAlignment="1">
      <alignment horizontal="left" vertical="center" shrinkToFit="1"/>
    </xf>
    <xf numFmtId="0" fontId="41" fillId="0" borderId="163" xfId="2" applyFont="1" applyFill="1" applyBorder="1" applyAlignment="1">
      <alignment horizontal="left" vertical="center" shrinkToFit="1"/>
    </xf>
    <xf numFmtId="0" fontId="36" fillId="2" borderId="159" xfId="2" applyFont="1" applyFill="1" applyBorder="1" applyAlignment="1">
      <alignment horizontal="left" vertical="center" shrinkToFit="1"/>
    </xf>
    <xf numFmtId="0" fontId="41" fillId="0" borderId="131" xfId="2" applyFont="1" applyFill="1" applyBorder="1" applyAlignment="1">
      <alignment horizontal="left" vertical="center" shrinkToFit="1"/>
    </xf>
    <xf numFmtId="0" fontId="15" fillId="2" borderId="225" xfId="2" applyFont="1" applyFill="1" applyBorder="1" applyAlignment="1">
      <alignment horizontal="center" vertical="center" wrapText="1"/>
    </xf>
    <xf numFmtId="0" fontId="15" fillId="2" borderId="226" xfId="2" applyFont="1" applyFill="1" applyBorder="1" applyAlignment="1">
      <alignment horizontal="center" vertical="center" wrapText="1"/>
    </xf>
    <xf numFmtId="0" fontId="15" fillId="2" borderId="227" xfId="2" applyFont="1" applyFill="1" applyBorder="1" applyAlignment="1">
      <alignment horizontal="center" vertical="center" wrapText="1"/>
    </xf>
    <xf numFmtId="0" fontId="38" fillId="0" borderId="131" xfId="2" applyFont="1" applyFill="1" applyBorder="1" applyAlignment="1">
      <alignment horizontal="left" vertical="center" shrinkToFit="1"/>
    </xf>
    <xf numFmtId="0" fontId="36" fillId="2" borderId="130" xfId="2" applyFont="1" applyFill="1" applyBorder="1" applyAlignment="1">
      <alignment horizontal="left" vertical="center" wrapText="1" shrinkToFit="1"/>
    </xf>
    <xf numFmtId="0" fontId="36" fillId="2" borderId="131" xfId="2" applyFont="1" applyFill="1" applyBorder="1" applyAlignment="1">
      <alignment horizontal="left" vertical="center" wrapText="1" shrinkToFit="1"/>
    </xf>
    <xf numFmtId="0" fontId="36" fillId="0" borderId="182" xfId="2" applyFont="1" applyFill="1" applyBorder="1" applyAlignment="1">
      <alignment horizontal="left" vertical="center" shrinkToFit="1"/>
    </xf>
    <xf numFmtId="0" fontId="46" fillId="0" borderId="149" xfId="2" applyFont="1" applyFill="1" applyBorder="1" applyAlignment="1">
      <alignment horizontal="right" vertical="center" wrapText="1"/>
    </xf>
    <xf numFmtId="0" fontId="46" fillId="0" borderId="126" xfId="2" applyFont="1" applyFill="1" applyBorder="1" applyAlignment="1">
      <alignment horizontal="right" vertical="center" wrapText="1"/>
    </xf>
    <xf numFmtId="0" fontId="46" fillId="0" borderId="125" xfId="2" applyFont="1" applyFill="1" applyBorder="1" applyAlignment="1">
      <alignment horizontal="right" vertical="center" wrapText="1"/>
    </xf>
    <xf numFmtId="0" fontId="31" fillId="10" borderId="99" xfId="2" applyFont="1" applyFill="1" applyBorder="1" applyAlignment="1">
      <alignment horizontal="center" vertical="center" wrapText="1"/>
    </xf>
    <xf numFmtId="0" fontId="31" fillId="10" borderId="41" xfId="2" applyFont="1" applyFill="1" applyBorder="1" applyAlignment="1">
      <alignment horizontal="center" vertical="center" wrapText="1"/>
    </xf>
    <xf numFmtId="0" fontId="31" fillId="10" borderId="100" xfId="2" applyFont="1" applyFill="1" applyBorder="1" applyAlignment="1">
      <alignment horizontal="center" vertical="center" wrapText="1"/>
    </xf>
    <xf numFmtId="0" fontId="31" fillId="13" borderId="74" xfId="2" applyFont="1" applyFill="1" applyBorder="1" applyAlignment="1">
      <alignment horizontal="center" vertical="center" wrapText="1"/>
    </xf>
    <xf numFmtId="0" fontId="31" fillId="13" borderId="13" xfId="2" applyFont="1" applyFill="1" applyBorder="1" applyAlignment="1">
      <alignment horizontal="center" vertical="center" wrapText="1"/>
    </xf>
    <xf numFmtId="0" fontId="31" fillId="13" borderId="97" xfId="2" applyFont="1" applyFill="1" applyBorder="1" applyAlignment="1">
      <alignment horizontal="center" vertical="center" wrapText="1"/>
    </xf>
    <xf numFmtId="0" fontId="41" fillId="0" borderId="62" xfId="2" applyFont="1" applyFill="1" applyBorder="1" applyAlignment="1">
      <alignment horizontal="left" vertical="center" shrinkToFit="1"/>
    </xf>
    <xf numFmtId="0" fontId="41" fillId="0" borderId="125" xfId="2" applyFont="1" applyFill="1" applyBorder="1" applyAlignment="1">
      <alignment horizontal="left" vertical="center" shrinkToFit="1"/>
    </xf>
    <xf numFmtId="0" fontId="35" fillId="0" borderId="162" xfId="2" applyFont="1" applyFill="1" applyBorder="1" applyAlignment="1">
      <alignment horizontal="left" vertical="center" wrapText="1" shrinkToFit="1"/>
    </xf>
    <xf numFmtId="0" fontId="35" fillId="0" borderId="163" xfId="2" applyFont="1" applyFill="1" applyBorder="1" applyAlignment="1">
      <alignment horizontal="left" vertical="center" wrapText="1" shrinkToFit="1"/>
    </xf>
    <xf numFmtId="0" fontId="35" fillId="0" borderId="163" xfId="2" applyFont="1" applyFill="1" applyBorder="1" applyAlignment="1">
      <alignment horizontal="left" vertical="center" shrinkToFit="1"/>
    </xf>
    <xf numFmtId="0" fontId="35" fillId="0" borderId="57" xfId="2" applyFont="1" applyFill="1" applyBorder="1" applyAlignment="1">
      <alignment horizontal="left" vertical="center" shrinkToFit="1"/>
    </xf>
    <xf numFmtId="0" fontId="35" fillId="0" borderId="58" xfId="2" applyFont="1" applyFill="1" applyBorder="1" applyAlignment="1">
      <alignment horizontal="left" vertical="center" shrinkToFit="1"/>
    </xf>
    <xf numFmtId="0" fontId="35" fillId="2" borderId="75" xfId="2" applyFont="1" applyFill="1" applyBorder="1" applyAlignment="1">
      <alignment horizontal="center" vertical="center" wrapText="1" shrinkToFit="1"/>
    </xf>
    <xf numFmtId="0" fontId="35" fillId="2" borderId="1" xfId="2" applyFont="1" applyFill="1" applyBorder="1" applyAlignment="1">
      <alignment horizontal="center" vertical="center" wrapText="1" shrinkToFit="1"/>
    </xf>
    <xf numFmtId="0" fontId="15" fillId="8" borderId="184" xfId="2" applyFont="1" applyFill="1" applyBorder="1" applyAlignment="1">
      <alignment horizontal="center" vertical="center" wrapText="1"/>
    </xf>
    <xf numFmtId="0" fontId="15" fillId="8" borderId="41" xfId="2" applyFont="1" applyFill="1" applyBorder="1" applyAlignment="1">
      <alignment horizontal="center" vertical="center" wrapText="1"/>
    </xf>
    <xf numFmtId="0" fontId="15" fillId="8" borderId="100" xfId="2" applyFont="1" applyFill="1" applyBorder="1" applyAlignment="1">
      <alignment horizontal="center" vertical="center" wrapText="1"/>
    </xf>
    <xf numFmtId="0" fontId="36" fillId="0" borderId="57" xfId="2" applyFont="1" applyFill="1" applyBorder="1" applyAlignment="1">
      <alignment horizontal="left" vertical="center" shrinkToFit="1"/>
    </xf>
    <xf numFmtId="0" fontId="36" fillId="0" borderId="58" xfId="2" applyFont="1" applyFill="1" applyBorder="1" applyAlignment="1">
      <alignment horizontal="left" vertical="center" shrinkToFit="1"/>
    </xf>
    <xf numFmtId="0" fontId="34" fillId="0" borderId="6" xfId="2" applyFont="1" applyBorder="1" applyAlignment="1">
      <alignment horizontal="center" vertical="center"/>
    </xf>
    <xf numFmtId="0" fontId="17" fillId="0" borderId="6" xfId="2" applyFont="1" applyBorder="1" applyAlignment="1">
      <alignment horizontal="right" vertical="center" wrapText="1"/>
    </xf>
    <xf numFmtId="0" fontId="29" fillId="0" borderId="7" xfId="2" applyFont="1" applyBorder="1" applyAlignment="1">
      <alignment horizontal="left" vertical="center" wrapText="1"/>
    </xf>
    <xf numFmtId="0" fontId="29" fillId="0" borderId="8" xfId="2" applyFont="1" applyBorder="1" applyAlignment="1">
      <alignment horizontal="left" vertical="center" wrapText="1"/>
    </xf>
    <xf numFmtId="0" fontId="29" fillId="0" borderId="14" xfId="2" applyFont="1" applyBorder="1" applyAlignment="1">
      <alignment horizontal="left" vertical="center" wrapText="1"/>
    </xf>
    <xf numFmtId="0" fontId="29" fillId="0" borderId="15" xfId="2" applyFont="1" applyBorder="1" applyAlignment="1">
      <alignment horizontal="left" vertical="center" wrapText="1"/>
    </xf>
    <xf numFmtId="0" fontId="29" fillId="0" borderId="23" xfId="2" applyFont="1" applyBorder="1" applyAlignment="1">
      <alignment horizontal="left" vertical="center" wrapText="1"/>
    </xf>
    <xf numFmtId="0" fontId="29" fillId="0" borderId="24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center" vertical="center" wrapText="1"/>
    </xf>
    <xf numFmtId="0" fontId="25" fillId="0" borderId="63" xfId="2" applyFont="1" applyBorder="1" applyAlignment="1">
      <alignment horizontal="center" vertical="center" wrapText="1"/>
    </xf>
    <xf numFmtId="0" fontId="25" fillId="0" borderId="25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0" borderId="64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25" fillId="0" borderId="65" xfId="2" applyFont="1" applyBorder="1" applyAlignment="1">
      <alignment horizontal="center" vertical="center" wrapText="1"/>
    </xf>
    <xf numFmtId="0" fontId="25" fillId="0" borderId="28" xfId="2" applyFont="1" applyBorder="1" applyAlignment="1">
      <alignment horizontal="center" vertical="center" wrapText="1"/>
    </xf>
    <xf numFmtId="0" fontId="25" fillId="0" borderId="73" xfId="2" applyFont="1" applyBorder="1" applyAlignment="1">
      <alignment horizontal="center" vertical="center" wrapText="1"/>
    </xf>
    <xf numFmtId="0" fontId="25" fillId="0" borderId="66" xfId="2" applyFont="1" applyBorder="1" applyAlignment="1">
      <alignment horizontal="center" vertical="center" wrapText="1"/>
    </xf>
    <xf numFmtId="0" fontId="25" fillId="0" borderId="29" xfId="2" applyFont="1" applyBorder="1" applyAlignment="1">
      <alignment horizontal="center" vertical="center" wrapText="1"/>
    </xf>
    <xf numFmtId="0" fontId="67" fillId="6" borderId="86" xfId="2" applyFont="1" applyFill="1" applyBorder="1" applyAlignment="1">
      <alignment horizontal="center" vertical="center" wrapText="1"/>
    </xf>
    <xf numFmtId="0" fontId="67" fillId="6" borderId="87" xfId="2" applyFont="1" applyFill="1" applyBorder="1" applyAlignment="1">
      <alignment horizontal="center" vertical="center" wrapText="1"/>
    </xf>
    <xf numFmtId="0" fontId="67" fillId="6" borderId="174" xfId="2" applyFont="1" applyFill="1" applyBorder="1" applyAlignment="1">
      <alignment horizontal="center" vertical="center" wrapText="1"/>
    </xf>
    <xf numFmtId="0" fontId="31" fillId="6" borderId="48" xfId="2" applyFont="1" applyFill="1" applyBorder="1" applyAlignment="1">
      <alignment horizontal="center" vertical="center" wrapText="1"/>
    </xf>
    <xf numFmtId="0" fontId="31" fillId="6" borderId="53" xfId="2" applyFont="1" applyFill="1" applyBorder="1" applyAlignment="1">
      <alignment horizontal="center" vertical="center" wrapText="1"/>
    </xf>
    <xf numFmtId="0" fontId="31" fillId="6" borderId="54" xfId="2" applyFont="1" applyFill="1" applyBorder="1" applyAlignment="1">
      <alignment horizontal="center" vertical="center" wrapText="1"/>
    </xf>
    <xf numFmtId="0" fontId="31" fillId="6" borderId="13" xfId="2" applyFont="1" applyFill="1" applyBorder="1" applyAlignment="1">
      <alignment horizontal="center" vertical="center" wrapText="1"/>
    </xf>
    <xf numFmtId="0" fontId="31" fillId="6" borderId="170" xfId="2" applyFont="1" applyFill="1" applyBorder="1" applyAlignment="1">
      <alignment horizontal="center" vertical="center" wrapText="1"/>
    </xf>
    <xf numFmtId="0" fontId="31" fillId="6" borderId="168" xfId="2" applyFont="1" applyFill="1" applyBorder="1" applyAlignment="1">
      <alignment horizontal="center" vertical="center" wrapText="1"/>
    </xf>
    <xf numFmtId="0" fontId="31" fillId="6" borderId="169" xfId="2" applyFont="1" applyFill="1" applyBorder="1" applyAlignment="1">
      <alignment horizontal="center" vertical="center" wrapText="1"/>
    </xf>
    <xf numFmtId="0" fontId="31" fillId="6" borderId="47" xfId="2" applyFont="1" applyFill="1" applyBorder="1" applyAlignment="1">
      <alignment horizontal="center" vertical="center" wrapText="1"/>
    </xf>
    <xf numFmtId="0" fontId="67" fillId="6" borderId="162" xfId="2" applyFont="1" applyFill="1" applyBorder="1" applyAlignment="1">
      <alignment horizontal="center" vertical="center" wrapText="1"/>
    </xf>
    <xf numFmtId="0" fontId="67" fillId="6" borderId="175" xfId="2" applyFont="1" applyFill="1" applyBorder="1" applyAlignment="1">
      <alignment horizontal="center" vertical="center" wrapText="1"/>
    </xf>
    <xf numFmtId="0" fontId="67" fillId="6" borderId="176" xfId="2" applyFont="1" applyFill="1" applyBorder="1" applyAlignment="1">
      <alignment horizontal="center" vertical="center" wrapText="1"/>
    </xf>
    <xf numFmtId="0" fontId="67" fillId="6" borderId="170" xfId="2" applyFont="1" applyFill="1" applyBorder="1" applyAlignment="1">
      <alignment horizontal="center" vertical="center" wrapText="1"/>
    </xf>
    <xf numFmtId="0" fontId="67" fillId="6" borderId="168" xfId="2" applyFont="1" applyFill="1" applyBorder="1" applyAlignment="1">
      <alignment horizontal="center" vertical="center" wrapText="1"/>
    </xf>
    <xf numFmtId="0" fontId="67" fillId="6" borderId="169" xfId="2" applyFont="1" applyFill="1" applyBorder="1" applyAlignment="1">
      <alignment horizontal="center" vertical="center" wrapText="1"/>
    </xf>
    <xf numFmtId="0" fontId="67" fillId="6" borderId="195" xfId="2" applyFont="1" applyFill="1" applyBorder="1" applyAlignment="1">
      <alignment horizontal="center" vertical="center" wrapText="1"/>
    </xf>
    <xf numFmtId="0" fontId="31" fillId="6" borderId="171" xfId="2" applyFont="1" applyFill="1" applyBorder="1" applyAlignment="1">
      <alignment horizontal="center" vertical="center" wrapText="1"/>
    </xf>
    <xf numFmtId="0" fontId="31" fillId="6" borderId="172" xfId="2" applyFont="1" applyFill="1" applyBorder="1" applyAlignment="1">
      <alignment horizontal="center" vertical="center" wrapText="1"/>
    </xf>
    <xf numFmtId="0" fontId="31" fillId="6" borderId="173" xfId="2" applyFont="1" applyFill="1" applyBorder="1" applyAlignment="1">
      <alignment horizontal="center" vertical="center" wrapText="1"/>
    </xf>
    <xf numFmtId="0" fontId="31" fillId="6" borderId="105" xfId="2" applyFont="1" applyFill="1" applyBorder="1" applyAlignment="1">
      <alignment horizontal="center" vertical="center" wrapText="1"/>
    </xf>
    <xf numFmtId="0" fontId="73" fillId="2" borderId="130" xfId="2" applyFont="1" applyFill="1" applyBorder="1" applyAlignment="1">
      <alignment horizontal="left" vertical="center" indent="1" shrinkToFit="1"/>
    </xf>
    <xf numFmtId="0" fontId="73" fillId="2" borderId="189" xfId="2" applyFont="1" applyFill="1" applyBorder="1" applyAlignment="1">
      <alignment horizontal="left" vertical="center" indent="1" shrinkToFit="1"/>
    </xf>
    <xf numFmtId="0" fontId="73" fillId="2" borderId="62" xfId="2" applyFont="1" applyFill="1" applyBorder="1" applyAlignment="1">
      <alignment horizontal="left" vertical="center" indent="1" shrinkToFit="1"/>
    </xf>
    <xf numFmtId="0" fontId="73" fillId="2" borderId="125" xfId="2" applyFont="1" applyFill="1" applyBorder="1" applyAlignment="1">
      <alignment horizontal="left" vertical="center" indent="1" shrinkToFit="1"/>
    </xf>
    <xf numFmtId="0" fontId="73" fillId="0" borderId="130" xfId="2" applyFont="1" applyFill="1" applyBorder="1" applyAlignment="1">
      <alignment horizontal="left" vertical="center" wrapText="1" indent="1" shrinkToFit="1"/>
    </xf>
    <xf numFmtId="0" fontId="73" fillId="0" borderId="189" xfId="2" applyFont="1" applyFill="1" applyBorder="1" applyAlignment="1">
      <alignment horizontal="left" vertical="center" wrapText="1" indent="1" shrinkToFit="1"/>
    </xf>
    <xf numFmtId="0" fontId="15" fillId="12" borderId="59" xfId="2" applyFont="1" applyFill="1" applyBorder="1" applyAlignment="1">
      <alignment horizontal="center" vertical="center" wrapText="1"/>
    </xf>
    <xf numFmtId="0" fontId="15" fillId="12" borderId="60" xfId="2" applyFont="1" applyFill="1" applyBorder="1" applyAlignment="1">
      <alignment horizontal="center" vertical="center" wrapText="1"/>
    </xf>
    <xf numFmtId="0" fontId="15" fillId="12" borderId="61" xfId="2" applyFont="1" applyFill="1" applyBorder="1" applyAlignment="1">
      <alignment horizontal="center" vertical="center" wrapText="1"/>
    </xf>
    <xf numFmtId="0" fontId="15" fillId="7" borderId="40" xfId="2" applyFont="1" applyFill="1" applyBorder="1" applyAlignment="1">
      <alignment horizontal="center" vertical="center" wrapText="1"/>
    </xf>
    <xf numFmtId="0" fontId="15" fillId="7" borderId="2" xfId="2" applyFont="1" applyFill="1" applyBorder="1" applyAlignment="1">
      <alignment horizontal="center" vertical="center" wrapText="1"/>
    </xf>
    <xf numFmtId="0" fontId="71" fillId="2" borderId="234" xfId="2" applyFont="1" applyFill="1" applyBorder="1" applyAlignment="1">
      <alignment horizontal="center" vertical="center" wrapText="1" shrinkToFit="1"/>
    </xf>
    <xf numFmtId="0" fontId="36" fillId="2" borderId="129" xfId="2" applyFont="1" applyFill="1" applyBorder="1" applyAlignment="1">
      <alignment horizontal="left" vertical="center" shrinkToFit="1"/>
    </xf>
    <xf numFmtId="0" fontId="36" fillId="0" borderId="142" xfId="2" applyFont="1" applyFill="1" applyBorder="1" applyAlignment="1">
      <alignment horizontal="left" vertical="center" shrinkToFit="1"/>
    </xf>
    <xf numFmtId="0" fontId="15" fillId="0" borderId="225" xfId="2" applyFont="1" applyBorder="1" applyAlignment="1">
      <alignment horizontal="center" vertical="center" wrapText="1"/>
    </xf>
    <xf numFmtId="0" fontId="15" fillId="0" borderId="226" xfId="2" applyFont="1" applyBorder="1" applyAlignment="1">
      <alignment horizontal="center" vertical="center" wrapText="1"/>
    </xf>
    <xf numFmtId="0" fontId="15" fillId="0" borderId="227" xfId="2" applyFont="1" applyBorder="1" applyAlignment="1">
      <alignment horizontal="center" vertical="center" wrapText="1"/>
    </xf>
    <xf numFmtId="0" fontId="35" fillId="0" borderId="57" xfId="2" applyFont="1" applyFill="1" applyBorder="1" applyAlignment="1">
      <alignment horizontal="left" vertical="center" wrapText="1" shrinkToFit="1"/>
    </xf>
    <xf numFmtId="0" fontId="35" fillId="0" borderId="58" xfId="2" applyFont="1" applyFill="1" applyBorder="1" applyAlignment="1">
      <alignment horizontal="left" vertical="center" wrapText="1" shrinkToFit="1"/>
    </xf>
    <xf numFmtId="0" fontId="35" fillId="0" borderId="189" xfId="2" applyFont="1" applyFill="1" applyBorder="1" applyAlignment="1">
      <alignment horizontal="left" vertical="center" wrapText="1" shrinkToFit="1"/>
    </xf>
    <xf numFmtId="0" fontId="41" fillId="0" borderId="62" xfId="2" applyFont="1" applyFill="1" applyBorder="1" applyAlignment="1">
      <alignment horizontal="left" vertical="center" wrapText="1" shrinkToFit="1"/>
    </xf>
    <xf numFmtId="0" fontId="41" fillId="0" borderId="125" xfId="2" applyFont="1" applyFill="1" applyBorder="1" applyAlignment="1">
      <alignment horizontal="left" vertical="center" wrapText="1" shrinkToFit="1"/>
    </xf>
    <xf numFmtId="0" fontId="71" fillId="0" borderId="228" xfId="2" applyFont="1" applyFill="1" applyBorder="1" applyAlignment="1">
      <alignment horizontal="center" vertical="center" wrapText="1" shrinkToFit="1"/>
    </xf>
    <xf numFmtId="0" fontId="71" fillId="0" borderId="234" xfId="2" applyFont="1" applyFill="1" applyBorder="1" applyAlignment="1">
      <alignment horizontal="center" vertical="center" wrapText="1" shrinkToFit="1"/>
    </xf>
    <xf numFmtId="0" fontId="71" fillId="0" borderId="1" xfId="2" applyFont="1" applyFill="1" applyBorder="1" applyAlignment="1">
      <alignment horizontal="center" vertical="center" wrapText="1" shrinkToFit="1"/>
    </xf>
    <xf numFmtId="0" fontId="71" fillId="2" borderId="4" xfId="2" applyFont="1" applyFill="1" applyBorder="1" applyAlignment="1">
      <alignment horizontal="center" vertical="center" wrapText="1" shrinkToFit="1"/>
    </xf>
    <xf numFmtId="0" fontId="71" fillId="2" borderId="124" xfId="2" applyFont="1" applyFill="1" applyBorder="1" applyAlignment="1">
      <alignment horizontal="center" vertical="center" wrapText="1" shrinkToFit="1"/>
    </xf>
    <xf numFmtId="0" fontId="26" fillId="4" borderId="136" xfId="2" applyFont="1" applyFill="1" applyBorder="1" applyAlignment="1">
      <alignment horizontal="center" vertical="center"/>
    </xf>
    <xf numFmtId="0" fontId="26" fillId="4" borderId="166" xfId="2" applyFont="1" applyFill="1" applyBorder="1" applyAlignment="1">
      <alignment horizontal="center" vertical="center"/>
    </xf>
    <xf numFmtId="0" fontId="26" fillId="4" borderId="137" xfId="2" applyFont="1" applyFill="1" applyBorder="1" applyAlignment="1">
      <alignment horizontal="center" vertical="center"/>
    </xf>
    <xf numFmtId="0" fontId="29" fillId="10" borderId="134" xfId="2" applyFont="1" applyFill="1" applyBorder="1" applyAlignment="1">
      <alignment horizontal="center" vertical="center" wrapText="1"/>
    </xf>
    <xf numFmtId="0" fontId="29" fillId="10" borderId="141" xfId="2" applyFont="1" applyFill="1" applyBorder="1" applyAlignment="1">
      <alignment horizontal="center" vertical="center" wrapText="1"/>
    </xf>
    <xf numFmtId="0" fontId="29" fillId="10" borderId="143" xfId="2" applyFont="1" applyFill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98" xfId="2" applyFont="1" applyBorder="1" applyAlignment="1">
      <alignment horizontal="center" vertical="center" wrapText="1"/>
    </xf>
    <xf numFmtId="49" fontId="25" fillId="5" borderId="75" xfId="2" applyNumberFormat="1" applyFont="1" applyFill="1" applyBorder="1" applyAlignment="1">
      <alignment horizontal="center" vertical="center" wrapText="1"/>
    </xf>
    <xf numFmtId="49" fontId="25" fillId="5" borderId="234" xfId="2" applyNumberFormat="1" applyFont="1" applyFill="1" applyBorder="1" applyAlignment="1">
      <alignment horizontal="center" vertical="center" wrapText="1"/>
    </xf>
    <xf numFmtId="49" fontId="25" fillId="5" borderId="236" xfId="2" applyNumberFormat="1" applyFont="1" applyFill="1" applyBorder="1" applyAlignment="1">
      <alignment horizontal="center" vertical="center" wrapText="1"/>
    </xf>
    <xf numFmtId="0" fontId="35" fillId="3" borderId="74" xfId="2" applyFont="1" applyFill="1" applyBorder="1" applyAlignment="1">
      <alignment horizontal="center" vertical="center" wrapText="1"/>
    </xf>
    <xf numFmtId="0" fontId="35" fillId="3" borderId="217" xfId="2" applyFont="1" applyFill="1" applyBorder="1" applyAlignment="1">
      <alignment horizontal="center" vertical="center" wrapText="1"/>
    </xf>
    <xf numFmtId="0" fontId="35" fillId="3" borderId="237" xfId="2" applyFont="1" applyFill="1" applyBorder="1" applyAlignment="1">
      <alignment horizontal="center" vertical="center" wrapText="1"/>
    </xf>
    <xf numFmtId="0" fontId="35" fillId="3" borderId="114" xfId="2" applyFont="1" applyFill="1" applyBorder="1" applyAlignment="1">
      <alignment horizontal="center" vertical="center" wrapText="1"/>
    </xf>
    <xf numFmtId="0" fontId="35" fillId="3" borderId="238" xfId="2" applyFont="1" applyFill="1" applyBorder="1" applyAlignment="1">
      <alignment horizontal="center" vertical="center" wrapText="1"/>
    </xf>
    <xf numFmtId="0" fontId="35" fillId="3" borderId="239" xfId="2" applyFont="1" applyFill="1" applyBorder="1" applyAlignment="1">
      <alignment horizontal="center" vertical="center" wrapText="1"/>
    </xf>
    <xf numFmtId="0" fontId="29" fillId="0" borderId="99" xfId="2" applyFont="1" applyBorder="1" applyAlignment="1">
      <alignment horizontal="center" vertical="center" wrapText="1"/>
    </xf>
    <xf numFmtId="0" fontId="29" fillId="0" borderId="41" xfId="2" applyFont="1" applyBorder="1" applyAlignment="1">
      <alignment horizontal="center" vertical="center" wrapText="1"/>
    </xf>
    <xf numFmtId="0" fontId="29" fillId="0" borderId="219" xfId="2" applyFont="1" applyBorder="1" applyAlignment="1">
      <alignment horizontal="center" vertical="center" wrapText="1"/>
    </xf>
    <xf numFmtId="41" fontId="41" fillId="2" borderId="245" xfId="2" applyNumberFormat="1" applyFont="1" applyFill="1" applyBorder="1" applyAlignment="1">
      <alignment horizontal="center" vertical="center" shrinkToFit="1"/>
    </xf>
    <xf numFmtId="41" fontId="41" fillId="2" borderId="242" xfId="2" applyNumberFormat="1" applyFont="1" applyFill="1" applyBorder="1" applyAlignment="1">
      <alignment horizontal="center" vertical="center" shrinkToFit="1"/>
    </xf>
    <xf numFmtId="0" fontId="19" fillId="6" borderId="162" xfId="2" applyFont="1" applyFill="1" applyBorder="1" applyAlignment="1">
      <alignment horizontal="center" vertical="center" wrapText="1"/>
    </xf>
    <xf numFmtId="0" fontId="19" fillId="6" borderId="175" xfId="2" applyFont="1" applyFill="1" applyBorder="1" applyAlignment="1">
      <alignment horizontal="center" vertical="center" wrapText="1"/>
    </xf>
    <xf numFmtId="0" fontId="9" fillId="6" borderId="171" xfId="2" applyFont="1" applyFill="1" applyBorder="1" applyAlignment="1">
      <alignment horizontal="center" vertical="center" wrapText="1"/>
    </xf>
    <xf numFmtId="0" fontId="9" fillId="6" borderId="172" xfId="2" applyFont="1" applyFill="1" applyBorder="1" applyAlignment="1">
      <alignment horizontal="center" vertical="center" wrapText="1"/>
    </xf>
    <xf numFmtId="0" fontId="9" fillId="6" borderId="173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 vertical="center" wrapText="1"/>
    </xf>
    <xf numFmtId="0" fontId="14" fillId="0" borderId="0" xfId="2" applyFont="1" applyAlignment="1">
      <alignment horizontal="right" vertical="center"/>
    </xf>
    <xf numFmtId="0" fontId="25" fillId="0" borderId="161" xfId="2" applyFont="1" applyBorder="1" applyAlignment="1">
      <alignment horizontal="center" vertical="center" wrapText="1"/>
    </xf>
    <xf numFmtId="0" fontId="19" fillId="6" borderId="167" xfId="2" applyFont="1" applyFill="1" applyBorder="1" applyAlignment="1">
      <alignment horizontal="center" vertical="center" wrapText="1"/>
    </xf>
    <xf numFmtId="0" fontId="19" fillId="6" borderId="168" xfId="2" applyFont="1" applyFill="1" applyBorder="1" applyAlignment="1">
      <alignment horizontal="center" vertical="center" wrapText="1"/>
    </xf>
    <xf numFmtId="0" fontId="19" fillId="6" borderId="169" xfId="2" applyFont="1" applyFill="1" applyBorder="1" applyAlignment="1">
      <alignment horizontal="center" vertical="center" wrapText="1"/>
    </xf>
    <xf numFmtId="0" fontId="19" fillId="6" borderId="170" xfId="2" applyFont="1" applyFill="1" applyBorder="1" applyAlignment="1">
      <alignment horizontal="center" vertical="center" wrapText="1"/>
    </xf>
    <xf numFmtId="0" fontId="9" fillId="6" borderId="170" xfId="2" applyFont="1" applyFill="1" applyBorder="1" applyAlignment="1">
      <alignment horizontal="center" vertical="center" wrapText="1"/>
    </xf>
    <xf numFmtId="0" fontId="9" fillId="6" borderId="168" xfId="2" applyFont="1" applyFill="1" applyBorder="1" applyAlignment="1">
      <alignment horizontal="center" vertical="center" wrapText="1"/>
    </xf>
    <xf numFmtId="0" fontId="9" fillId="6" borderId="174" xfId="2" applyFont="1" applyFill="1" applyBorder="1" applyAlignment="1">
      <alignment horizontal="center" vertical="center" wrapText="1"/>
    </xf>
    <xf numFmtId="0" fontId="9" fillId="6" borderId="169" xfId="2" applyFont="1" applyFill="1" applyBorder="1" applyAlignment="1">
      <alignment horizontal="center" vertical="center" wrapText="1"/>
    </xf>
    <xf numFmtId="0" fontId="9" fillId="6" borderId="74" xfId="2" applyFont="1" applyFill="1" applyBorder="1" applyAlignment="1">
      <alignment horizontal="center" vertical="center" wrapText="1"/>
    </xf>
    <xf numFmtId="0" fontId="9" fillId="6" borderId="13" xfId="2" applyFont="1" applyFill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49" fontId="32" fillId="2" borderId="240" xfId="2" applyNumberFormat="1" applyFont="1" applyFill="1" applyBorder="1" applyAlignment="1">
      <alignment horizontal="center" vertical="center" wrapText="1" shrinkToFit="1"/>
    </xf>
    <xf numFmtId="49" fontId="32" fillId="2" borderId="236" xfId="2" applyNumberFormat="1" applyFont="1" applyFill="1" applyBorder="1" applyAlignment="1">
      <alignment horizontal="center" vertical="center" wrapText="1" shrinkToFit="1"/>
    </xf>
    <xf numFmtId="0" fontId="26" fillId="3" borderId="75" xfId="2" applyFont="1" applyFill="1" applyBorder="1" applyAlignment="1">
      <alignment horizontal="center" vertical="center" wrapText="1" shrinkToFit="1"/>
    </xf>
    <xf numFmtId="0" fontId="26" fillId="3" borderId="234" xfId="2" applyFont="1" applyFill="1" applyBorder="1" applyAlignment="1">
      <alignment horizontal="center" vertical="center" shrinkToFit="1"/>
    </xf>
    <xf numFmtId="0" fontId="26" fillId="3" borderId="236" xfId="2" applyFont="1" applyFill="1" applyBorder="1" applyAlignment="1">
      <alignment horizontal="center" vertical="center" shrinkToFit="1"/>
    </xf>
    <xf numFmtId="0" fontId="35" fillId="3" borderId="75" xfId="2" applyFont="1" applyFill="1" applyBorder="1" applyAlignment="1">
      <alignment horizontal="center" vertical="center" wrapText="1"/>
    </xf>
    <xf numFmtId="0" fontId="35" fillId="3" borderId="234" xfId="2" applyFont="1" applyFill="1" applyBorder="1" applyAlignment="1">
      <alignment horizontal="center" vertical="center" wrapText="1"/>
    </xf>
    <xf numFmtId="0" fontId="35" fillId="3" borderId="236" xfId="2" applyFont="1" applyFill="1" applyBorder="1" applyAlignment="1">
      <alignment horizontal="center" vertical="center" wrapText="1"/>
    </xf>
    <xf numFmtId="49" fontId="15" fillId="3" borderId="75" xfId="2" applyNumberFormat="1" applyFont="1" applyFill="1" applyBorder="1" applyAlignment="1">
      <alignment horizontal="center" vertical="center" wrapText="1"/>
    </xf>
    <xf numFmtId="49" fontId="15" fillId="3" borderId="234" xfId="2" applyNumberFormat="1" applyFont="1" applyFill="1" applyBorder="1" applyAlignment="1">
      <alignment horizontal="center" vertical="center" wrapText="1"/>
    </xf>
    <xf numFmtId="49" fontId="15" fillId="3" borderId="236" xfId="2" applyNumberFormat="1" applyFont="1" applyFill="1" applyBorder="1" applyAlignment="1">
      <alignment horizontal="center" vertical="center" wrapText="1"/>
    </xf>
    <xf numFmtId="41" fontId="15" fillId="3" borderId="75" xfId="2" applyNumberFormat="1" applyFont="1" applyFill="1" applyBorder="1" applyAlignment="1">
      <alignment horizontal="center" vertical="center" shrinkToFit="1"/>
    </xf>
    <xf numFmtId="41" fontId="15" fillId="3" borderId="234" xfId="2" applyNumberFormat="1" applyFont="1" applyFill="1" applyBorder="1" applyAlignment="1">
      <alignment horizontal="center" vertical="center" shrinkToFit="1"/>
    </xf>
    <xf numFmtId="41" fontId="15" fillId="3" borderId="236" xfId="2" applyNumberFormat="1" applyFont="1" applyFill="1" applyBorder="1" applyAlignment="1">
      <alignment horizontal="center" vertical="center" shrinkToFit="1"/>
    </xf>
    <xf numFmtId="41" fontId="37" fillId="3" borderId="241" xfId="2" applyNumberFormat="1" applyFont="1" applyFill="1" applyBorder="1" applyAlignment="1">
      <alignment horizontal="center" vertical="center" shrinkToFit="1"/>
    </xf>
    <xf numFmtId="41" fontId="37" fillId="3" borderId="178" xfId="2" applyNumberFormat="1" applyFont="1" applyFill="1" applyBorder="1" applyAlignment="1">
      <alignment horizontal="center" vertical="center" shrinkToFit="1"/>
    </xf>
    <xf numFmtId="41" fontId="37" fillId="3" borderId="242" xfId="2" applyNumberFormat="1" applyFont="1" applyFill="1" applyBorder="1" applyAlignment="1">
      <alignment horizontal="center" vertical="center" shrinkToFit="1"/>
    </xf>
    <xf numFmtId="0" fontId="36" fillId="2" borderId="243" xfId="2" applyFont="1" applyFill="1" applyBorder="1" applyAlignment="1">
      <alignment horizontal="center" vertical="center" wrapText="1" shrinkToFit="1"/>
    </xf>
    <xf numFmtId="0" fontId="36" fillId="2" borderId="244" xfId="2" applyFont="1" applyFill="1" applyBorder="1" applyAlignment="1">
      <alignment horizontal="center" vertical="center" wrapText="1" shrinkToFit="1"/>
    </xf>
    <xf numFmtId="0" fontId="36" fillId="2" borderId="238" xfId="2" applyFont="1" applyFill="1" applyBorder="1" applyAlignment="1">
      <alignment horizontal="center" vertical="center" wrapText="1" shrinkToFit="1"/>
    </xf>
    <xf numFmtId="0" fontId="36" fillId="2" borderId="239" xfId="2" applyFont="1" applyFill="1" applyBorder="1" applyAlignment="1">
      <alignment horizontal="center" vertical="center" wrapText="1" shrinkToFit="1"/>
    </xf>
    <xf numFmtId="0" fontId="30" fillId="2" borderId="240" xfId="2" applyFont="1" applyFill="1" applyBorder="1" applyAlignment="1">
      <alignment horizontal="center" vertical="center" shrinkToFit="1"/>
    </xf>
    <xf numFmtId="0" fontId="30" fillId="2" borderId="236" xfId="2" applyFont="1" applyFill="1" applyBorder="1" applyAlignment="1">
      <alignment horizontal="center" vertical="center" shrinkToFit="1"/>
    </xf>
    <xf numFmtId="0" fontId="36" fillId="2" borderId="240" xfId="2" applyFont="1" applyFill="1" applyBorder="1" applyAlignment="1">
      <alignment horizontal="center" vertical="center" wrapText="1"/>
    </xf>
    <xf numFmtId="0" fontId="36" fillId="2" borderId="236" xfId="2" applyFont="1" applyFill="1" applyBorder="1" applyAlignment="1">
      <alignment horizontal="center" vertical="center" wrapText="1"/>
    </xf>
    <xf numFmtId="49" fontId="41" fillId="2" borderId="240" xfId="2" applyNumberFormat="1" applyFont="1" applyFill="1" applyBorder="1" applyAlignment="1">
      <alignment horizontal="center" vertical="center" wrapText="1"/>
    </xf>
    <xf numFmtId="49" fontId="41" fillId="2" borderId="236" xfId="2" applyNumberFormat="1" applyFont="1" applyFill="1" applyBorder="1" applyAlignment="1">
      <alignment horizontal="center" vertical="center" wrapText="1"/>
    </xf>
    <xf numFmtId="41" fontId="41" fillId="2" borderId="240" xfId="2" applyNumberFormat="1" applyFont="1" applyFill="1" applyBorder="1" applyAlignment="1">
      <alignment horizontal="center" vertical="center" shrinkToFit="1"/>
    </xf>
    <xf numFmtId="41" fontId="41" fillId="2" borderId="236" xfId="2" applyNumberFormat="1" applyFont="1" applyFill="1" applyBorder="1" applyAlignment="1">
      <alignment horizontal="center" vertical="center" shrinkToFit="1"/>
    </xf>
  </cellXfs>
  <cellStyles count="4">
    <cellStyle name="백분율" xfId="3" builtinId="5"/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A6D86E"/>
      <color rgb="FF0000FF"/>
      <color rgb="FFFF66FF"/>
      <color rgb="FF0066FF"/>
      <color rgb="FF99FF66"/>
      <color rgb="FF99FF33"/>
      <color rgb="FFC0E399"/>
      <color rgb="FFFFFF99"/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333375</xdr:colOff>
      <xdr:row>0</xdr:row>
      <xdr:rowOff>47624</xdr:rowOff>
    </xdr:from>
    <xdr:ext cx="10644187" cy="1071563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7240250" y="47624"/>
          <a:ext cx="10644187" cy="1071563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1">
            <a:defRPr sz="1000"/>
          </a:pPr>
          <a:r>
            <a:rPr lang="en-US" altLang="ko-KR" sz="4800" b="1" i="0" strike="noStrike">
              <a:solidFill>
                <a:srgbClr val="000000"/>
              </a:solidFill>
              <a:latin typeface="HY견고딕" pitchFamily="18" charset="-127"/>
              <a:ea typeface="HY견고딕" pitchFamily="18" charset="-127"/>
            </a:rPr>
            <a:t>2025</a:t>
          </a:r>
          <a:r>
            <a:rPr lang="ko-KR" altLang="en-US" sz="4800" b="1" i="0" strike="noStrike">
              <a:solidFill>
                <a:srgbClr val="000000"/>
              </a:solidFill>
              <a:latin typeface="HY견고딕" pitchFamily="18" charset="-127"/>
              <a:ea typeface="HY견고딕" pitchFamily="18" charset="-127"/>
            </a:rPr>
            <a:t>년도  교육훈련과정  일정표</a:t>
          </a:r>
          <a:endParaRPr lang="en-US" altLang="ko-KR" sz="4800" b="1" i="0" strike="noStrike">
            <a:solidFill>
              <a:srgbClr val="000000"/>
            </a:solidFill>
            <a:latin typeface="HY견고딕" pitchFamily="18" charset="-127"/>
            <a:ea typeface="HY견고딕" pitchFamily="18" charset="-127"/>
          </a:endParaRPr>
        </a:p>
      </xdr:txBody>
    </xdr:sp>
    <xdr:clientData/>
  </xdr:oneCellAnchor>
  <xdr:twoCellAnchor>
    <xdr:from>
      <xdr:col>43</xdr:col>
      <xdr:colOff>65670</xdr:colOff>
      <xdr:row>13</xdr:row>
      <xdr:rowOff>612320</xdr:rowOff>
    </xdr:from>
    <xdr:to>
      <xdr:col>47</xdr:col>
      <xdr:colOff>680357</xdr:colOff>
      <xdr:row>14</xdr:row>
      <xdr:rowOff>23811</xdr:rowOff>
    </xdr:to>
    <xdr:sp macro="" textlink="">
      <xdr:nvSpPr>
        <xdr:cNvPr id="44" name="직사각형 4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flipV="1">
          <a:off x="37213170" y="6875008"/>
          <a:ext cx="3662687" cy="22111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79460</xdr:colOff>
      <xdr:row>116</xdr:row>
      <xdr:rowOff>219024</xdr:rowOff>
    </xdr:from>
    <xdr:to>
      <xdr:col>19</xdr:col>
      <xdr:colOff>560294</xdr:colOff>
      <xdr:row>116</xdr:row>
      <xdr:rowOff>358589</xdr:rowOff>
    </xdr:to>
    <xdr:sp macro="" textlink="">
      <xdr:nvSpPr>
        <xdr:cNvPr id="89" name="직사각형 8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9779401" y="61907406"/>
          <a:ext cx="2329805" cy="13956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106965</xdr:colOff>
      <xdr:row>147</xdr:row>
      <xdr:rowOff>385075</xdr:rowOff>
    </xdr:from>
    <xdr:to>
      <xdr:col>19</xdr:col>
      <xdr:colOff>526676</xdr:colOff>
      <xdr:row>147</xdr:row>
      <xdr:rowOff>549089</xdr:rowOff>
    </xdr:to>
    <xdr:sp macro="" textlink="">
      <xdr:nvSpPr>
        <xdr:cNvPr id="93" name="직사각형 9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9806906" y="78557310"/>
          <a:ext cx="2268682" cy="16401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101872</xdr:colOff>
      <xdr:row>147</xdr:row>
      <xdr:rowOff>356551</xdr:rowOff>
    </xdr:from>
    <xdr:to>
      <xdr:col>50</xdr:col>
      <xdr:colOff>526677</xdr:colOff>
      <xdr:row>147</xdr:row>
      <xdr:rowOff>537883</xdr:rowOff>
    </xdr:to>
    <xdr:sp macro="" textlink="">
      <xdr:nvSpPr>
        <xdr:cNvPr id="95" name="직사각형 9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9098343" y="78528786"/>
          <a:ext cx="3259893" cy="18133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20</xdr:col>
      <xdr:colOff>67236</xdr:colOff>
      <xdr:row>118</xdr:row>
      <xdr:rowOff>198649</xdr:rowOff>
    </xdr:from>
    <xdr:to>
      <xdr:col>23</xdr:col>
      <xdr:colOff>537883</xdr:colOff>
      <xdr:row>118</xdr:row>
      <xdr:rowOff>369794</xdr:rowOff>
    </xdr:to>
    <xdr:sp macro="" textlink="">
      <xdr:nvSpPr>
        <xdr:cNvPr id="97" name="직사각형 9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2232471" y="62940384"/>
          <a:ext cx="2319618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69196</xdr:colOff>
      <xdr:row>146</xdr:row>
      <xdr:rowOff>200304</xdr:rowOff>
    </xdr:from>
    <xdr:to>
      <xdr:col>63</xdr:col>
      <xdr:colOff>526676</xdr:colOff>
      <xdr:row>146</xdr:row>
      <xdr:rowOff>358588</xdr:rowOff>
    </xdr:to>
    <xdr:sp macro="" textlink="">
      <xdr:nvSpPr>
        <xdr:cNvPr id="99" name="직사각형 9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5972843" y="77801039"/>
          <a:ext cx="14397598" cy="15828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112058</xdr:colOff>
      <xdr:row>144</xdr:row>
      <xdr:rowOff>198903</xdr:rowOff>
    </xdr:from>
    <xdr:to>
      <xdr:col>63</xdr:col>
      <xdr:colOff>498151</xdr:colOff>
      <xdr:row>144</xdr:row>
      <xdr:rowOff>369794</xdr:rowOff>
    </xdr:to>
    <xdr:sp macro="" textlink="">
      <xdr:nvSpPr>
        <xdr:cNvPr id="100" name="직사각형 9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9811999" y="76656638"/>
          <a:ext cx="30529917" cy="17089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118170</xdr:colOff>
      <xdr:row>138</xdr:row>
      <xdr:rowOff>218387</xdr:rowOff>
    </xdr:from>
    <xdr:to>
      <xdr:col>32</xdr:col>
      <xdr:colOff>537883</xdr:colOff>
      <xdr:row>138</xdr:row>
      <xdr:rowOff>369793</xdr:rowOff>
    </xdr:to>
    <xdr:sp macro="" textlink="">
      <xdr:nvSpPr>
        <xdr:cNvPr id="102" name="직사각형 10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4748699" y="73493652"/>
          <a:ext cx="5372713" cy="15140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106965</xdr:colOff>
      <xdr:row>141</xdr:row>
      <xdr:rowOff>194575</xdr:rowOff>
    </xdr:from>
    <xdr:to>
      <xdr:col>50</xdr:col>
      <xdr:colOff>504265</xdr:colOff>
      <xdr:row>141</xdr:row>
      <xdr:rowOff>336176</xdr:rowOff>
    </xdr:to>
    <xdr:sp macro="" textlink="">
      <xdr:nvSpPr>
        <xdr:cNvPr id="103" name="직사각형 10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6010612" y="75049869"/>
          <a:ext cx="6325212" cy="14160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78441</xdr:colOff>
      <xdr:row>114</xdr:row>
      <xdr:rowOff>205653</xdr:rowOff>
    </xdr:from>
    <xdr:to>
      <xdr:col>63</xdr:col>
      <xdr:colOff>560675</xdr:colOff>
      <xdr:row>114</xdr:row>
      <xdr:rowOff>358589</xdr:rowOff>
    </xdr:to>
    <xdr:sp macro="" textlink="">
      <xdr:nvSpPr>
        <xdr:cNvPr id="114" name="직사각형 11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9855805" y="59728244"/>
          <a:ext cx="30927597" cy="15293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51</xdr:col>
      <xdr:colOff>56030</xdr:colOff>
      <xdr:row>116</xdr:row>
      <xdr:rowOff>204252</xdr:rowOff>
    </xdr:from>
    <xdr:to>
      <xdr:col>54</xdr:col>
      <xdr:colOff>582706</xdr:colOff>
      <xdr:row>116</xdr:row>
      <xdr:rowOff>347383</xdr:rowOff>
    </xdr:to>
    <xdr:sp macro="" textlink="">
      <xdr:nvSpPr>
        <xdr:cNvPr id="133" name="직사각형 13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2503912" y="61892634"/>
          <a:ext cx="2375647" cy="14313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100852</xdr:colOff>
      <xdr:row>116</xdr:row>
      <xdr:rowOff>229975</xdr:rowOff>
    </xdr:from>
    <xdr:to>
      <xdr:col>63</xdr:col>
      <xdr:colOff>549087</xdr:colOff>
      <xdr:row>116</xdr:row>
      <xdr:rowOff>381000</xdr:rowOff>
    </xdr:to>
    <xdr:sp macro="" textlink="">
      <xdr:nvSpPr>
        <xdr:cNvPr id="135" name="직사각형 1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7479323" y="61918357"/>
          <a:ext cx="2913529" cy="1510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78150</xdr:colOff>
      <xdr:row>14</xdr:row>
      <xdr:rowOff>184388</xdr:rowOff>
    </xdr:from>
    <xdr:to>
      <xdr:col>16</xdr:col>
      <xdr:colOff>549089</xdr:colOff>
      <xdr:row>14</xdr:row>
      <xdr:rowOff>381000</xdr:rowOff>
    </xdr:to>
    <xdr:sp macro="" textlink="">
      <xdr:nvSpPr>
        <xdr:cNvPr id="168" name="직사각형 167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19778091" y="7613888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35</xdr:col>
      <xdr:colOff>614245</xdr:colOff>
      <xdr:row>14</xdr:row>
      <xdr:rowOff>508788</xdr:rowOff>
    </xdr:from>
    <xdr:to>
      <xdr:col>36</xdr:col>
      <xdr:colOff>571500</xdr:colOff>
      <xdr:row>14</xdr:row>
      <xdr:rowOff>666750</xdr:rowOff>
    </xdr:to>
    <xdr:sp macro="" textlink="">
      <xdr:nvSpPr>
        <xdr:cNvPr id="181" name="직사각형 180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2522995" y="7414413"/>
          <a:ext cx="576380" cy="15796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42745</xdr:colOff>
      <xdr:row>14</xdr:row>
      <xdr:rowOff>508788</xdr:rowOff>
    </xdr:from>
    <xdr:to>
      <xdr:col>32</xdr:col>
      <xdr:colOff>23812</xdr:colOff>
      <xdr:row>14</xdr:row>
      <xdr:rowOff>666750</xdr:rowOff>
    </xdr:to>
    <xdr:sp macro="" textlink="">
      <xdr:nvSpPr>
        <xdr:cNvPr id="195" name="직사각형 194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9451183" y="7414413"/>
          <a:ext cx="624004" cy="15796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28</xdr:col>
      <xdr:colOff>52062</xdr:colOff>
      <xdr:row>20</xdr:row>
      <xdr:rowOff>148335</xdr:rowOff>
    </xdr:from>
    <xdr:to>
      <xdr:col>29</xdr:col>
      <xdr:colOff>554935</xdr:colOff>
      <xdr:row>20</xdr:row>
      <xdr:rowOff>347947</xdr:rowOff>
    </xdr:to>
    <xdr:sp macro="" textlink="">
      <xdr:nvSpPr>
        <xdr:cNvPr id="198" name="직사각형 197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7235584" y="10725226"/>
          <a:ext cx="1124068" cy="199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51028</xdr:colOff>
      <xdr:row>20</xdr:row>
      <xdr:rowOff>405257</xdr:rowOff>
    </xdr:from>
    <xdr:to>
      <xdr:col>32</xdr:col>
      <xdr:colOff>588065</xdr:colOff>
      <xdr:row>20</xdr:row>
      <xdr:rowOff>480393</xdr:rowOff>
    </xdr:to>
    <xdr:sp macro="" textlink="">
      <xdr:nvSpPr>
        <xdr:cNvPr id="199" name="직사각형 198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9098137" y="10982148"/>
          <a:ext cx="1174798" cy="7513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25</xdr:col>
      <xdr:colOff>42745</xdr:colOff>
      <xdr:row>14</xdr:row>
      <xdr:rowOff>508788</xdr:rowOff>
    </xdr:from>
    <xdr:to>
      <xdr:col>25</xdr:col>
      <xdr:colOff>571499</xdr:colOff>
      <xdr:row>14</xdr:row>
      <xdr:rowOff>714375</xdr:rowOff>
    </xdr:to>
    <xdr:sp macro="" textlink="">
      <xdr:nvSpPr>
        <xdr:cNvPr id="203" name="직사각형 202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5736433" y="7414413"/>
          <a:ext cx="528754" cy="20558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14</xdr:col>
      <xdr:colOff>41413</xdr:colOff>
      <xdr:row>52</xdr:row>
      <xdr:rowOff>149087</xdr:rowOff>
    </xdr:from>
    <xdr:to>
      <xdr:col>16</xdr:col>
      <xdr:colOff>579783</xdr:colOff>
      <xdr:row>52</xdr:row>
      <xdr:rowOff>356153</xdr:rowOff>
    </xdr:to>
    <xdr:sp macro="" textlink="">
      <xdr:nvSpPr>
        <xdr:cNvPr id="209" name="직사각형 208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18528196" y="27423717"/>
          <a:ext cx="1780761" cy="20706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49695</xdr:colOff>
      <xdr:row>51</xdr:row>
      <xdr:rowOff>165652</xdr:rowOff>
    </xdr:from>
    <xdr:to>
      <xdr:col>25</xdr:col>
      <xdr:colOff>571500</xdr:colOff>
      <xdr:row>51</xdr:row>
      <xdr:rowOff>372717</xdr:rowOff>
    </xdr:to>
    <xdr:sp macro="" textlink="">
      <xdr:nvSpPr>
        <xdr:cNvPr id="210" name="직사각형 209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4748434" y="26918478"/>
          <a:ext cx="1143001" cy="20706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27</xdr:col>
      <xdr:colOff>33131</xdr:colOff>
      <xdr:row>51</xdr:row>
      <xdr:rowOff>414131</xdr:rowOff>
    </xdr:from>
    <xdr:to>
      <xdr:col>28</xdr:col>
      <xdr:colOff>586733</xdr:colOff>
      <xdr:row>51</xdr:row>
      <xdr:rowOff>489267</xdr:rowOff>
    </xdr:to>
    <xdr:sp macro="" textlink="">
      <xdr:nvSpPr>
        <xdr:cNvPr id="212" name="직사각형 211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6595457" y="27166957"/>
          <a:ext cx="1174798" cy="7513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41414</xdr:colOff>
      <xdr:row>51</xdr:row>
      <xdr:rowOff>414131</xdr:rowOff>
    </xdr:from>
    <xdr:to>
      <xdr:col>30</xdr:col>
      <xdr:colOff>595016</xdr:colOff>
      <xdr:row>51</xdr:row>
      <xdr:rowOff>489267</xdr:rowOff>
    </xdr:to>
    <xdr:sp macro="" textlink="">
      <xdr:nvSpPr>
        <xdr:cNvPr id="213" name="직사각형 212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7846131" y="27166957"/>
          <a:ext cx="1174798" cy="7513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41413</xdr:colOff>
      <xdr:row>51</xdr:row>
      <xdr:rowOff>414131</xdr:rowOff>
    </xdr:from>
    <xdr:to>
      <xdr:col>32</xdr:col>
      <xdr:colOff>578450</xdr:colOff>
      <xdr:row>51</xdr:row>
      <xdr:rowOff>489267</xdr:rowOff>
    </xdr:to>
    <xdr:sp macro="" textlink="">
      <xdr:nvSpPr>
        <xdr:cNvPr id="214" name="직사각형 213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9088522" y="27166957"/>
          <a:ext cx="1174798" cy="7513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43</xdr:col>
      <xdr:colOff>99391</xdr:colOff>
      <xdr:row>51</xdr:row>
      <xdr:rowOff>157369</xdr:rowOff>
    </xdr:from>
    <xdr:to>
      <xdr:col>44</xdr:col>
      <xdr:colOff>687457</xdr:colOff>
      <xdr:row>51</xdr:row>
      <xdr:rowOff>364434</xdr:rowOff>
    </xdr:to>
    <xdr:sp macro="" textlink="">
      <xdr:nvSpPr>
        <xdr:cNvPr id="215" name="직사각형 214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6915587" y="26910195"/>
          <a:ext cx="1358348" cy="20706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44</xdr:col>
      <xdr:colOff>747504</xdr:colOff>
      <xdr:row>53</xdr:row>
      <xdr:rowOff>285750</xdr:rowOff>
    </xdr:from>
    <xdr:to>
      <xdr:col>47</xdr:col>
      <xdr:colOff>47625</xdr:colOff>
      <xdr:row>53</xdr:row>
      <xdr:rowOff>452437</xdr:rowOff>
    </xdr:to>
    <xdr:sp macro="" textlink="">
      <xdr:nvSpPr>
        <xdr:cNvPr id="216" name="직사각형 215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8657004" y="27622500"/>
          <a:ext cx="1586121" cy="16668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48</xdr:col>
      <xdr:colOff>57978</xdr:colOff>
      <xdr:row>51</xdr:row>
      <xdr:rowOff>132522</xdr:rowOff>
    </xdr:from>
    <xdr:to>
      <xdr:col>49</xdr:col>
      <xdr:colOff>571500</xdr:colOff>
      <xdr:row>51</xdr:row>
      <xdr:rowOff>339587</xdr:rowOff>
    </xdr:to>
    <xdr:sp macro="" textlink="">
      <xdr:nvSpPr>
        <xdr:cNvPr id="217" name="직사각형 216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40725587" y="26885348"/>
          <a:ext cx="1192696" cy="20706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50</xdr:col>
      <xdr:colOff>0</xdr:colOff>
      <xdr:row>51</xdr:row>
      <xdr:rowOff>381000</xdr:rowOff>
    </xdr:from>
    <xdr:to>
      <xdr:col>52</xdr:col>
      <xdr:colOff>571500</xdr:colOff>
      <xdr:row>51</xdr:row>
      <xdr:rowOff>472109</xdr:rowOff>
    </xdr:to>
    <xdr:sp macro="" textlink="">
      <xdr:nvSpPr>
        <xdr:cNvPr id="218" name="직사각형 217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42550773" y="26548773"/>
          <a:ext cx="1818409" cy="9110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67235</xdr:colOff>
      <xdr:row>57</xdr:row>
      <xdr:rowOff>157369</xdr:rowOff>
    </xdr:from>
    <xdr:to>
      <xdr:col>16</xdr:col>
      <xdr:colOff>571500</xdr:colOff>
      <xdr:row>57</xdr:row>
      <xdr:rowOff>384343</xdr:rowOff>
    </xdr:to>
    <xdr:sp macro="" textlink="">
      <xdr:nvSpPr>
        <xdr:cNvPr id="224" name="직사각형 223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0203419" y="29350658"/>
          <a:ext cx="504265" cy="22697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34</xdr:col>
      <xdr:colOff>78441</xdr:colOff>
      <xdr:row>69</xdr:row>
      <xdr:rowOff>157368</xdr:rowOff>
    </xdr:from>
    <xdr:to>
      <xdr:col>34</xdr:col>
      <xdr:colOff>554250</xdr:colOff>
      <xdr:row>69</xdr:row>
      <xdr:rowOff>380999</xdr:rowOff>
    </xdr:to>
    <xdr:sp macro="" textlink="">
      <xdr:nvSpPr>
        <xdr:cNvPr id="230" name="직사각형 229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0894617" y="36744574"/>
          <a:ext cx="475809" cy="22363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102803</xdr:colOff>
      <xdr:row>67</xdr:row>
      <xdr:rowOff>165165</xdr:rowOff>
    </xdr:from>
    <xdr:to>
      <xdr:col>46</xdr:col>
      <xdr:colOff>672353</xdr:colOff>
      <xdr:row>67</xdr:row>
      <xdr:rowOff>403412</xdr:rowOff>
    </xdr:to>
    <xdr:sp macro="" textlink="">
      <xdr:nvSpPr>
        <xdr:cNvPr id="231" name="직사각형 230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9099274" y="35654194"/>
          <a:ext cx="569550" cy="23824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79460</xdr:colOff>
      <xdr:row>117</xdr:row>
      <xdr:rowOff>207818</xdr:rowOff>
    </xdr:from>
    <xdr:to>
      <xdr:col>19</xdr:col>
      <xdr:colOff>560294</xdr:colOff>
      <xdr:row>117</xdr:row>
      <xdr:rowOff>347383</xdr:rowOff>
    </xdr:to>
    <xdr:sp macro="" textlink="">
      <xdr:nvSpPr>
        <xdr:cNvPr id="233" name="직사각형 23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9779401" y="62422877"/>
          <a:ext cx="2329805" cy="13956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68254</xdr:colOff>
      <xdr:row>116</xdr:row>
      <xdr:rowOff>219024</xdr:rowOff>
    </xdr:from>
    <xdr:to>
      <xdr:col>36</xdr:col>
      <xdr:colOff>560294</xdr:colOff>
      <xdr:row>116</xdr:row>
      <xdr:rowOff>369794</xdr:rowOff>
    </xdr:to>
    <xdr:sp macro="" textlink="">
      <xdr:nvSpPr>
        <xdr:cNvPr id="234" name="직사각형 23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0268107" y="61907406"/>
          <a:ext cx="2341011" cy="15077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57049</xdr:colOff>
      <xdr:row>117</xdr:row>
      <xdr:rowOff>196612</xdr:rowOff>
    </xdr:from>
    <xdr:to>
      <xdr:col>28</xdr:col>
      <xdr:colOff>571500</xdr:colOff>
      <xdr:row>117</xdr:row>
      <xdr:rowOff>347382</xdr:rowOff>
    </xdr:to>
    <xdr:sp macro="" textlink="">
      <xdr:nvSpPr>
        <xdr:cNvPr id="235" name="직사각형 23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4687578" y="62411671"/>
          <a:ext cx="2979746" cy="15077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68254</xdr:colOff>
      <xdr:row>117</xdr:row>
      <xdr:rowOff>219024</xdr:rowOff>
    </xdr:from>
    <xdr:to>
      <xdr:col>36</xdr:col>
      <xdr:colOff>560294</xdr:colOff>
      <xdr:row>117</xdr:row>
      <xdr:rowOff>369794</xdr:rowOff>
    </xdr:to>
    <xdr:sp macro="" textlink="">
      <xdr:nvSpPr>
        <xdr:cNvPr id="236" name="직사각형 23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0268107" y="62434083"/>
          <a:ext cx="2341011" cy="15077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79460</xdr:colOff>
      <xdr:row>116</xdr:row>
      <xdr:rowOff>174201</xdr:rowOff>
    </xdr:from>
    <xdr:to>
      <xdr:col>45</xdr:col>
      <xdr:colOff>683559</xdr:colOff>
      <xdr:row>116</xdr:row>
      <xdr:rowOff>347383</xdr:rowOff>
    </xdr:to>
    <xdr:sp macro="" textlink="">
      <xdr:nvSpPr>
        <xdr:cNvPr id="237" name="직사각형 23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83107" y="61862583"/>
          <a:ext cx="2923717" cy="17318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79460</xdr:colOff>
      <xdr:row>117</xdr:row>
      <xdr:rowOff>196612</xdr:rowOff>
    </xdr:from>
    <xdr:to>
      <xdr:col>45</xdr:col>
      <xdr:colOff>683559</xdr:colOff>
      <xdr:row>117</xdr:row>
      <xdr:rowOff>369794</xdr:rowOff>
    </xdr:to>
    <xdr:sp macro="" textlink="">
      <xdr:nvSpPr>
        <xdr:cNvPr id="238" name="직사각형 23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83107" y="62411671"/>
          <a:ext cx="2923717" cy="17318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51</xdr:col>
      <xdr:colOff>56030</xdr:colOff>
      <xdr:row>117</xdr:row>
      <xdr:rowOff>204252</xdr:rowOff>
    </xdr:from>
    <xdr:to>
      <xdr:col>54</xdr:col>
      <xdr:colOff>582706</xdr:colOff>
      <xdr:row>117</xdr:row>
      <xdr:rowOff>347383</xdr:rowOff>
    </xdr:to>
    <xdr:sp macro="" textlink="">
      <xdr:nvSpPr>
        <xdr:cNvPr id="239" name="직사각형 23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2503912" y="62419311"/>
          <a:ext cx="2375647" cy="14313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20</xdr:col>
      <xdr:colOff>67236</xdr:colOff>
      <xdr:row>119</xdr:row>
      <xdr:rowOff>187443</xdr:rowOff>
    </xdr:from>
    <xdr:to>
      <xdr:col>23</xdr:col>
      <xdr:colOff>537883</xdr:colOff>
      <xdr:row>119</xdr:row>
      <xdr:rowOff>358588</xdr:rowOff>
    </xdr:to>
    <xdr:sp macro="" textlink="">
      <xdr:nvSpPr>
        <xdr:cNvPr id="242" name="직사각형 24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2232471" y="63455855"/>
          <a:ext cx="2319618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67235</xdr:colOff>
      <xdr:row>115</xdr:row>
      <xdr:rowOff>183241</xdr:rowOff>
    </xdr:from>
    <xdr:to>
      <xdr:col>63</xdr:col>
      <xdr:colOff>549469</xdr:colOff>
      <xdr:row>115</xdr:row>
      <xdr:rowOff>336177</xdr:rowOff>
    </xdr:to>
    <xdr:sp macro="" textlink="">
      <xdr:nvSpPr>
        <xdr:cNvPr id="243" name="직사각형 24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9767176" y="61344947"/>
          <a:ext cx="30626058" cy="15293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78442</xdr:colOff>
      <xdr:row>118</xdr:row>
      <xdr:rowOff>198649</xdr:rowOff>
    </xdr:from>
    <xdr:to>
      <xdr:col>32</xdr:col>
      <xdr:colOff>526678</xdr:colOff>
      <xdr:row>118</xdr:row>
      <xdr:rowOff>369794</xdr:rowOff>
    </xdr:to>
    <xdr:sp macro="" textlink="">
      <xdr:nvSpPr>
        <xdr:cNvPr id="244" name="직사각형 24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7790589" y="62940384"/>
          <a:ext cx="2319618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78442</xdr:colOff>
      <xdr:row>119</xdr:row>
      <xdr:rowOff>187443</xdr:rowOff>
    </xdr:from>
    <xdr:to>
      <xdr:col>32</xdr:col>
      <xdr:colOff>526678</xdr:colOff>
      <xdr:row>119</xdr:row>
      <xdr:rowOff>358588</xdr:rowOff>
    </xdr:to>
    <xdr:sp macro="" textlink="">
      <xdr:nvSpPr>
        <xdr:cNvPr id="245" name="직사각형 24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7790589" y="63455855"/>
          <a:ext cx="2319618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67235</xdr:colOff>
      <xdr:row>118</xdr:row>
      <xdr:rowOff>198649</xdr:rowOff>
    </xdr:from>
    <xdr:to>
      <xdr:col>41</xdr:col>
      <xdr:colOff>649940</xdr:colOff>
      <xdr:row>118</xdr:row>
      <xdr:rowOff>369794</xdr:rowOff>
    </xdr:to>
    <xdr:sp macro="" textlink="">
      <xdr:nvSpPr>
        <xdr:cNvPr id="246" name="직사각형 24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2732382" y="62940384"/>
          <a:ext cx="3104029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67235</xdr:colOff>
      <xdr:row>119</xdr:row>
      <xdr:rowOff>187443</xdr:rowOff>
    </xdr:from>
    <xdr:to>
      <xdr:col>41</xdr:col>
      <xdr:colOff>649940</xdr:colOff>
      <xdr:row>119</xdr:row>
      <xdr:rowOff>358588</xdr:rowOff>
    </xdr:to>
    <xdr:sp macro="" textlink="">
      <xdr:nvSpPr>
        <xdr:cNvPr id="247" name="직사각형 24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2732382" y="63455855"/>
          <a:ext cx="3104029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78441</xdr:colOff>
      <xdr:row>118</xdr:row>
      <xdr:rowOff>198649</xdr:rowOff>
    </xdr:from>
    <xdr:to>
      <xdr:col>50</xdr:col>
      <xdr:colOff>571500</xdr:colOff>
      <xdr:row>118</xdr:row>
      <xdr:rowOff>369794</xdr:rowOff>
    </xdr:to>
    <xdr:sp macro="" textlink="">
      <xdr:nvSpPr>
        <xdr:cNvPr id="248" name="직사각형 24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9074912" y="62940384"/>
          <a:ext cx="3328147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78441</xdr:colOff>
      <xdr:row>119</xdr:row>
      <xdr:rowOff>187443</xdr:rowOff>
    </xdr:from>
    <xdr:to>
      <xdr:col>50</xdr:col>
      <xdr:colOff>571500</xdr:colOff>
      <xdr:row>119</xdr:row>
      <xdr:rowOff>358588</xdr:rowOff>
    </xdr:to>
    <xdr:sp macro="" textlink="">
      <xdr:nvSpPr>
        <xdr:cNvPr id="249" name="직사각형 24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9074912" y="63455855"/>
          <a:ext cx="3328147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55</xdr:col>
      <xdr:colOff>78442</xdr:colOff>
      <xdr:row>118</xdr:row>
      <xdr:rowOff>165033</xdr:rowOff>
    </xdr:from>
    <xdr:to>
      <xdr:col>58</xdr:col>
      <xdr:colOff>560295</xdr:colOff>
      <xdr:row>118</xdr:row>
      <xdr:rowOff>358589</xdr:rowOff>
    </xdr:to>
    <xdr:sp macro="" textlink="">
      <xdr:nvSpPr>
        <xdr:cNvPr id="250" name="직사각형 24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4991618" y="62906768"/>
          <a:ext cx="2330824" cy="19355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55</xdr:col>
      <xdr:colOff>78442</xdr:colOff>
      <xdr:row>119</xdr:row>
      <xdr:rowOff>153827</xdr:rowOff>
    </xdr:from>
    <xdr:to>
      <xdr:col>58</xdr:col>
      <xdr:colOff>560295</xdr:colOff>
      <xdr:row>119</xdr:row>
      <xdr:rowOff>347383</xdr:rowOff>
    </xdr:to>
    <xdr:sp macro="" textlink="">
      <xdr:nvSpPr>
        <xdr:cNvPr id="251" name="직사각형 25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4991618" y="63422239"/>
          <a:ext cx="2330824" cy="19355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79460</xdr:colOff>
      <xdr:row>120</xdr:row>
      <xdr:rowOff>219024</xdr:rowOff>
    </xdr:from>
    <xdr:to>
      <xdr:col>19</xdr:col>
      <xdr:colOff>560294</xdr:colOff>
      <xdr:row>120</xdr:row>
      <xdr:rowOff>358589</xdr:rowOff>
    </xdr:to>
    <xdr:sp macro="" textlink="">
      <xdr:nvSpPr>
        <xdr:cNvPr id="254" name="직사각형 25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9779401" y="64014112"/>
          <a:ext cx="2329805" cy="13956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79460</xdr:colOff>
      <xdr:row>121</xdr:row>
      <xdr:rowOff>207818</xdr:rowOff>
    </xdr:from>
    <xdr:to>
      <xdr:col>19</xdr:col>
      <xdr:colOff>560294</xdr:colOff>
      <xdr:row>121</xdr:row>
      <xdr:rowOff>347383</xdr:rowOff>
    </xdr:to>
    <xdr:sp macro="" textlink="">
      <xdr:nvSpPr>
        <xdr:cNvPr id="255" name="직사각형 25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9779401" y="64529583"/>
          <a:ext cx="2329805" cy="13956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79460</xdr:colOff>
      <xdr:row>120</xdr:row>
      <xdr:rowOff>219025</xdr:rowOff>
    </xdr:from>
    <xdr:to>
      <xdr:col>28</xdr:col>
      <xdr:colOff>526676</xdr:colOff>
      <xdr:row>120</xdr:row>
      <xdr:rowOff>358589</xdr:rowOff>
    </xdr:to>
    <xdr:sp macro="" textlink="">
      <xdr:nvSpPr>
        <xdr:cNvPr id="256" name="직사각형 25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4709989" y="64014113"/>
          <a:ext cx="2912511" cy="13956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79460</xdr:colOff>
      <xdr:row>121</xdr:row>
      <xdr:rowOff>207819</xdr:rowOff>
    </xdr:from>
    <xdr:to>
      <xdr:col>28</xdr:col>
      <xdr:colOff>526676</xdr:colOff>
      <xdr:row>121</xdr:row>
      <xdr:rowOff>347383</xdr:rowOff>
    </xdr:to>
    <xdr:sp macro="" textlink="">
      <xdr:nvSpPr>
        <xdr:cNvPr id="257" name="직사각형 25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4709989" y="64529584"/>
          <a:ext cx="2912511" cy="13956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78442</xdr:colOff>
      <xdr:row>122</xdr:row>
      <xdr:rowOff>209855</xdr:rowOff>
    </xdr:from>
    <xdr:to>
      <xdr:col>32</xdr:col>
      <xdr:colOff>526678</xdr:colOff>
      <xdr:row>122</xdr:row>
      <xdr:rowOff>381000</xdr:rowOff>
    </xdr:to>
    <xdr:sp macro="" textlink="">
      <xdr:nvSpPr>
        <xdr:cNvPr id="258" name="직사각형 25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7790589" y="65058296"/>
          <a:ext cx="2319618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78442</xdr:colOff>
      <xdr:row>123</xdr:row>
      <xdr:rowOff>198649</xdr:rowOff>
    </xdr:from>
    <xdr:to>
      <xdr:col>32</xdr:col>
      <xdr:colOff>526678</xdr:colOff>
      <xdr:row>123</xdr:row>
      <xdr:rowOff>369794</xdr:rowOff>
    </xdr:to>
    <xdr:sp macro="" textlink="">
      <xdr:nvSpPr>
        <xdr:cNvPr id="259" name="직사각형 25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27790589" y="65573767"/>
          <a:ext cx="2319618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68254</xdr:colOff>
      <xdr:row>120</xdr:row>
      <xdr:rowOff>230230</xdr:rowOff>
    </xdr:from>
    <xdr:to>
      <xdr:col>36</xdr:col>
      <xdr:colOff>560294</xdr:colOff>
      <xdr:row>120</xdr:row>
      <xdr:rowOff>381000</xdr:rowOff>
    </xdr:to>
    <xdr:sp macro="" textlink="">
      <xdr:nvSpPr>
        <xdr:cNvPr id="260" name="직사각형 25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0268107" y="64025318"/>
          <a:ext cx="2341011" cy="15077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68254</xdr:colOff>
      <xdr:row>121</xdr:row>
      <xdr:rowOff>230230</xdr:rowOff>
    </xdr:from>
    <xdr:to>
      <xdr:col>36</xdr:col>
      <xdr:colOff>560294</xdr:colOff>
      <xdr:row>121</xdr:row>
      <xdr:rowOff>381000</xdr:rowOff>
    </xdr:to>
    <xdr:sp macro="" textlink="">
      <xdr:nvSpPr>
        <xdr:cNvPr id="261" name="직사각형 26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0268107" y="64551995"/>
          <a:ext cx="2341011" cy="15077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101872</xdr:colOff>
      <xdr:row>120</xdr:row>
      <xdr:rowOff>174201</xdr:rowOff>
    </xdr:from>
    <xdr:to>
      <xdr:col>45</xdr:col>
      <xdr:colOff>705971</xdr:colOff>
      <xdr:row>120</xdr:row>
      <xdr:rowOff>347383</xdr:rowOff>
    </xdr:to>
    <xdr:sp macro="" textlink="">
      <xdr:nvSpPr>
        <xdr:cNvPr id="262" name="직사각형 26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6005519" y="63969289"/>
          <a:ext cx="2923717" cy="17318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101872</xdr:colOff>
      <xdr:row>121</xdr:row>
      <xdr:rowOff>196612</xdr:rowOff>
    </xdr:from>
    <xdr:to>
      <xdr:col>45</xdr:col>
      <xdr:colOff>705971</xdr:colOff>
      <xdr:row>121</xdr:row>
      <xdr:rowOff>369794</xdr:rowOff>
    </xdr:to>
    <xdr:sp macro="" textlink="">
      <xdr:nvSpPr>
        <xdr:cNvPr id="263" name="직사각형 26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6005519" y="64518377"/>
          <a:ext cx="2923717" cy="17318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51</xdr:col>
      <xdr:colOff>56030</xdr:colOff>
      <xdr:row>120</xdr:row>
      <xdr:rowOff>193046</xdr:rowOff>
    </xdr:from>
    <xdr:to>
      <xdr:col>54</xdr:col>
      <xdr:colOff>582706</xdr:colOff>
      <xdr:row>120</xdr:row>
      <xdr:rowOff>336177</xdr:rowOff>
    </xdr:to>
    <xdr:sp macro="" textlink="">
      <xdr:nvSpPr>
        <xdr:cNvPr id="264" name="직사각형 26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2503912" y="63988134"/>
          <a:ext cx="2375647" cy="14313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51</xdr:col>
      <xdr:colOff>56030</xdr:colOff>
      <xdr:row>121</xdr:row>
      <xdr:rowOff>193046</xdr:rowOff>
    </xdr:from>
    <xdr:to>
      <xdr:col>54</xdr:col>
      <xdr:colOff>582706</xdr:colOff>
      <xdr:row>121</xdr:row>
      <xdr:rowOff>336177</xdr:rowOff>
    </xdr:to>
    <xdr:sp macro="" textlink="">
      <xdr:nvSpPr>
        <xdr:cNvPr id="265" name="직사각형 26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2503912" y="64514811"/>
          <a:ext cx="2375647" cy="14313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100852</xdr:colOff>
      <xdr:row>117</xdr:row>
      <xdr:rowOff>196357</xdr:rowOff>
    </xdr:from>
    <xdr:to>
      <xdr:col>63</xdr:col>
      <xdr:colOff>549087</xdr:colOff>
      <xdr:row>117</xdr:row>
      <xdr:rowOff>347382</xdr:rowOff>
    </xdr:to>
    <xdr:sp macro="" textlink="">
      <xdr:nvSpPr>
        <xdr:cNvPr id="266" name="직사각형 26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7479323" y="62411416"/>
          <a:ext cx="2913529" cy="1510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100852</xdr:colOff>
      <xdr:row>120</xdr:row>
      <xdr:rowOff>207563</xdr:rowOff>
    </xdr:from>
    <xdr:to>
      <xdr:col>63</xdr:col>
      <xdr:colOff>549087</xdr:colOff>
      <xdr:row>120</xdr:row>
      <xdr:rowOff>358588</xdr:rowOff>
    </xdr:to>
    <xdr:sp macro="" textlink="">
      <xdr:nvSpPr>
        <xdr:cNvPr id="267" name="직사각형 26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7479323" y="64002651"/>
          <a:ext cx="2913529" cy="1510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100852</xdr:colOff>
      <xdr:row>121</xdr:row>
      <xdr:rowOff>173945</xdr:rowOff>
    </xdr:from>
    <xdr:to>
      <xdr:col>63</xdr:col>
      <xdr:colOff>549087</xdr:colOff>
      <xdr:row>121</xdr:row>
      <xdr:rowOff>324970</xdr:rowOff>
    </xdr:to>
    <xdr:sp macro="" textlink="">
      <xdr:nvSpPr>
        <xdr:cNvPr id="268" name="직사각형 26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7479323" y="64495710"/>
          <a:ext cx="2913529" cy="1510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68254</xdr:colOff>
      <xdr:row>124</xdr:row>
      <xdr:rowOff>185407</xdr:rowOff>
    </xdr:from>
    <xdr:to>
      <xdr:col>36</xdr:col>
      <xdr:colOff>560294</xdr:colOff>
      <xdr:row>124</xdr:row>
      <xdr:rowOff>336177</xdr:rowOff>
    </xdr:to>
    <xdr:sp macro="" textlink="">
      <xdr:nvSpPr>
        <xdr:cNvPr id="269" name="직사각형 26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0268107" y="66087201"/>
          <a:ext cx="2341011" cy="15077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68254</xdr:colOff>
      <xdr:row>125</xdr:row>
      <xdr:rowOff>185407</xdr:rowOff>
    </xdr:from>
    <xdr:to>
      <xdr:col>36</xdr:col>
      <xdr:colOff>560294</xdr:colOff>
      <xdr:row>125</xdr:row>
      <xdr:rowOff>336177</xdr:rowOff>
    </xdr:to>
    <xdr:sp macro="" textlink="">
      <xdr:nvSpPr>
        <xdr:cNvPr id="270" name="직사각형 26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0268107" y="66613878"/>
          <a:ext cx="2341011" cy="15077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67235</xdr:colOff>
      <xdr:row>126</xdr:row>
      <xdr:rowOff>198648</xdr:rowOff>
    </xdr:from>
    <xdr:to>
      <xdr:col>41</xdr:col>
      <xdr:colOff>649940</xdr:colOff>
      <xdr:row>126</xdr:row>
      <xdr:rowOff>369793</xdr:rowOff>
    </xdr:to>
    <xdr:sp macro="" textlink="">
      <xdr:nvSpPr>
        <xdr:cNvPr id="271" name="직사각형 27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2732382" y="67153795"/>
          <a:ext cx="3104029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67235</xdr:colOff>
      <xdr:row>127</xdr:row>
      <xdr:rowOff>187442</xdr:rowOff>
    </xdr:from>
    <xdr:to>
      <xdr:col>41</xdr:col>
      <xdr:colOff>649940</xdr:colOff>
      <xdr:row>127</xdr:row>
      <xdr:rowOff>358587</xdr:rowOff>
    </xdr:to>
    <xdr:sp macro="" textlink="">
      <xdr:nvSpPr>
        <xdr:cNvPr id="272" name="직사각형 27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2732382" y="67669266"/>
          <a:ext cx="3104029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101872</xdr:colOff>
      <xdr:row>128</xdr:row>
      <xdr:rowOff>174201</xdr:rowOff>
    </xdr:from>
    <xdr:to>
      <xdr:col>45</xdr:col>
      <xdr:colOff>705971</xdr:colOff>
      <xdr:row>128</xdr:row>
      <xdr:rowOff>347383</xdr:rowOff>
    </xdr:to>
    <xdr:sp macro="" textlink="">
      <xdr:nvSpPr>
        <xdr:cNvPr id="273" name="직사각형 27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6005519" y="68182701"/>
          <a:ext cx="2923717" cy="17318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101872</xdr:colOff>
      <xdr:row>129</xdr:row>
      <xdr:rowOff>196613</xdr:rowOff>
    </xdr:from>
    <xdr:to>
      <xdr:col>45</xdr:col>
      <xdr:colOff>705971</xdr:colOff>
      <xdr:row>129</xdr:row>
      <xdr:rowOff>369795</xdr:rowOff>
    </xdr:to>
    <xdr:sp macro="" textlink="">
      <xdr:nvSpPr>
        <xdr:cNvPr id="274" name="직사각형 27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6005519" y="68731789"/>
          <a:ext cx="2923717" cy="17318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78441</xdr:colOff>
      <xdr:row>130</xdr:row>
      <xdr:rowOff>187443</xdr:rowOff>
    </xdr:from>
    <xdr:to>
      <xdr:col>50</xdr:col>
      <xdr:colOff>571500</xdr:colOff>
      <xdr:row>130</xdr:row>
      <xdr:rowOff>358588</xdr:rowOff>
    </xdr:to>
    <xdr:sp macro="" textlink="">
      <xdr:nvSpPr>
        <xdr:cNvPr id="275" name="직사각형 2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9074912" y="69249296"/>
          <a:ext cx="3328147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78441</xdr:colOff>
      <xdr:row>131</xdr:row>
      <xdr:rowOff>176238</xdr:rowOff>
    </xdr:from>
    <xdr:to>
      <xdr:col>50</xdr:col>
      <xdr:colOff>571500</xdr:colOff>
      <xdr:row>131</xdr:row>
      <xdr:rowOff>347383</xdr:rowOff>
    </xdr:to>
    <xdr:sp macro="" textlink="">
      <xdr:nvSpPr>
        <xdr:cNvPr id="276" name="직사각형 27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9074912" y="69764767"/>
          <a:ext cx="3328147" cy="1711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51</xdr:col>
      <xdr:colOff>56030</xdr:colOff>
      <xdr:row>132</xdr:row>
      <xdr:rowOff>226664</xdr:rowOff>
    </xdr:from>
    <xdr:to>
      <xdr:col>54</xdr:col>
      <xdr:colOff>582706</xdr:colOff>
      <xdr:row>132</xdr:row>
      <xdr:rowOff>369795</xdr:rowOff>
    </xdr:to>
    <xdr:sp macro="" textlink="">
      <xdr:nvSpPr>
        <xdr:cNvPr id="277" name="직사각형 27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2503912" y="70341870"/>
          <a:ext cx="2375647" cy="14313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51</xdr:col>
      <xdr:colOff>56030</xdr:colOff>
      <xdr:row>133</xdr:row>
      <xdr:rowOff>226665</xdr:rowOff>
    </xdr:from>
    <xdr:to>
      <xdr:col>54</xdr:col>
      <xdr:colOff>582706</xdr:colOff>
      <xdr:row>133</xdr:row>
      <xdr:rowOff>369796</xdr:rowOff>
    </xdr:to>
    <xdr:sp macro="" textlink="">
      <xdr:nvSpPr>
        <xdr:cNvPr id="278" name="직사각형 27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2503912" y="70868547"/>
          <a:ext cx="2375647" cy="14313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55</xdr:col>
      <xdr:colOff>78442</xdr:colOff>
      <xdr:row>134</xdr:row>
      <xdr:rowOff>193047</xdr:rowOff>
    </xdr:from>
    <xdr:to>
      <xdr:col>58</xdr:col>
      <xdr:colOff>549088</xdr:colOff>
      <xdr:row>134</xdr:row>
      <xdr:rowOff>324970</xdr:rowOff>
    </xdr:to>
    <xdr:sp macro="" textlink="">
      <xdr:nvSpPr>
        <xdr:cNvPr id="279" name="직사각형 27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4991618" y="71361606"/>
          <a:ext cx="2319617" cy="13192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55</xdr:col>
      <xdr:colOff>78442</xdr:colOff>
      <xdr:row>135</xdr:row>
      <xdr:rowOff>193048</xdr:rowOff>
    </xdr:from>
    <xdr:to>
      <xdr:col>58</xdr:col>
      <xdr:colOff>549088</xdr:colOff>
      <xdr:row>135</xdr:row>
      <xdr:rowOff>324971</xdr:rowOff>
    </xdr:to>
    <xdr:sp macro="" textlink="">
      <xdr:nvSpPr>
        <xdr:cNvPr id="280" name="직사각형 279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44991618" y="71888283"/>
          <a:ext cx="2319617" cy="13192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100852</xdr:colOff>
      <xdr:row>136</xdr:row>
      <xdr:rowOff>196357</xdr:rowOff>
    </xdr:from>
    <xdr:to>
      <xdr:col>63</xdr:col>
      <xdr:colOff>549087</xdr:colOff>
      <xdr:row>136</xdr:row>
      <xdr:rowOff>347382</xdr:rowOff>
    </xdr:to>
    <xdr:sp macro="" textlink="">
      <xdr:nvSpPr>
        <xdr:cNvPr id="281" name="직사각형 28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7479323" y="72418269"/>
          <a:ext cx="2913529" cy="1510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100852</xdr:colOff>
      <xdr:row>137</xdr:row>
      <xdr:rowOff>162740</xdr:rowOff>
    </xdr:from>
    <xdr:to>
      <xdr:col>63</xdr:col>
      <xdr:colOff>549087</xdr:colOff>
      <xdr:row>137</xdr:row>
      <xdr:rowOff>313765</xdr:rowOff>
    </xdr:to>
    <xdr:sp macro="" textlink="">
      <xdr:nvSpPr>
        <xdr:cNvPr id="282" name="직사각형 28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7479323" y="72911328"/>
          <a:ext cx="2913529" cy="1510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118170</xdr:colOff>
      <xdr:row>139</xdr:row>
      <xdr:rowOff>195975</xdr:rowOff>
    </xdr:from>
    <xdr:to>
      <xdr:col>32</xdr:col>
      <xdr:colOff>537883</xdr:colOff>
      <xdr:row>139</xdr:row>
      <xdr:rowOff>347381</xdr:rowOff>
    </xdr:to>
    <xdr:sp macro="" textlink="">
      <xdr:nvSpPr>
        <xdr:cNvPr id="283" name="직사각형 28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4748699" y="73997916"/>
          <a:ext cx="5372713" cy="15140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118170</xdr:colOff>
      <xdr:row>140</xdr:row>
      <xdr:rowOff>184769</xdr:rowOff>
    </xdr:from>
    <xdr:to>
      <xdr:col>32</xdr:col>
      <xdr:colOff>537883</xdr:colOff>
      <xdr:row>140</xdr:row>
      <xdr:rowOff>336175</xdr:rowOff>
    </xdr:to>
    <xdr:sp macro="" textlink="">
      <xdr:nvSpPr>
        <xdr:cNvPr id="284" name="직사각형 28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4748699" y="74513387"/>
          <a:ext cx="5372713" cy="15140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106965</xdr:colOff>
      <xdr:row>142</xdr:row>
      <xdr:rowOff>216986</xdr:rowOff>
    </xdr:from>
    <xdr:to>
      <xdr:col>50</xdr:col>
      <xdr:colOff>504265</xdr:colOff>
      <xdr:row>142</xdr:row>
      <xdr:rowOff>358587</xdr:rowOff>
    </xdr:to>
    <xdr:sp macro="" textlink="">
      <xdr:nvSpPr>
        <xdr:cNvPr id="285" name="직사각형 28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6010612" y="75598957"/>
          <a:ext cx="6325212" cy="14160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106965</xdr:colOff>
      <xdr:row>143</xdr:row>
      <xdr:rowOff>228192</xdr:rowOff>
    </xdr:from>
    <xdr:to>
      <xdr:col>50</xdr:col>
      <xdr:colOff>504265</xdr:colOff>
      <xdr:row>143</xdr:row>
      <xdr:rowOff>369793</xdr:rowOff>
    </xdr:to>
    <xdr:sp macro="" textlink="">
      <xdr:nvSpPr>
        <xdr:cNvPr id="286" name="직사각형 28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6010612" y="76136839"/>
          <a:ext cx="6325212" cy="14160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112058</xdr:colOff>
      <xdr:row>145</xdr:row>
      <xdr:rowOff>198903</xdr:rowOff>
    </xdr:from>
    <xdr:to>
      <xdr:col>63</xdr:col>
      <xdr:colOff>498151</xdr:colOff>
      <xdr:row>145</xdr:row>
      <xdr:rowOff>369794</xdr:rowOff>
    </xdr:to>
    <xdr:sp macro="" textlink="">
      <xdr:nvSpPr>
        <xdr:cNvPr id="116" name="직사각형 1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9811999" y="77228138"/>
          <a:ext cx="30529917" cy="17089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112058</xdr:colOff>
      <xdr:row>148</xdr:row>
      <xdr:rowOff>344579</xdr:rowOff>
    </xdr:from>
    <xdr:to>
      <xdr:col>63</xdr:col>
      <xdr:colOff>498151</xdr:colOff>
      <xdr:row>148</xdr:row>
      <xdr:rowOff>515470</xdr:rowOff>
    </xdr:to>
    <xdr:sp macro="" textlink="">
      <xdr:nvSpPr>
        <xdr:cNvPr id="117" name="직사각형 11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9811999" y="79379667"/>
          <a:ext cx="30529917" cy="17089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30</xdr:col>
      <xdr:colOff>78150</xdr:colOff>
      <xdr:row>14</xdr:row>
      <xdr:rowOff>184388</xdr:rowOff>
    </xdr:from>
    <xdr:to>
      <xdr:col>30</xdr:col>
      <xdr:colOff>549089</xdr:colOff>
      <xdr:row>14</xdr:row>
      <xdr:rowOff>381000</xdr:rowOff>
    </xdr:to>
    <xdr:sp macro="" textlink="">
      <xdr:nvSpPr>
        <xdr:cNvPr id="118" name="직사각형 117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8406621" y="7613888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89356</xdr:colOff>
      <xdr:row>14</xdr:row>
      <xdr:rowOff>184388</xdr:rowOff>
    </xdr:from>
    <xdr:to>
      <xdr:col>29</xdr:col>
      <xdr:colOff>560295</xdr:colOff>
      <xdr:row>14</xdr:row>
      <xdr:rowOff>381000</xdr:rowOff>
    </xdr:to>
    <xdr:sp macro="" textlink="">
      <xdr:nvSpPr>
        <xdr:cNvPr id="119" name="직사각형 118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7801503" y="7613888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34</xdr:col>
      <xdr:colOff>78151</xdr:colOff>
      <xdr:row>14</xdr:row>
      <xdr:rowOff>184388</xdr:rowOff>
    </xdr:from>
    <xdr:to>
      <xdr:col>34</xdr:col>
      <xdr:colOff>549090</xdr:colOff>
      <xdr:row>14</xdr:row>
      <xdr:rowOff>381000</xdr:rowOff>
    </xdr:to>
    <xdr:sp macro="" textlink="">
      <xdr:nvSpPr>
        <xdr:cNvPr id="120" name="직사각형 119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0894327" y="7613888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40</xdr:col>
      <xdr:colOff>89357</xdr:colOff>
      <xdr:row>14</xdr:row>
      <xdr:rowOff>184388</xdr:rowOff>
    </xdr:from>
    <xdr:to>
      <xdr:col>40</xdr:col>
      <xdr:colOff>560296</xdr:colOff>
      <xdr:row>14</xdr:row>
      <xdr:rowOff>381000</xdr:rowOff>
    </xdr:to>
    <xdr:sp macro="" textlink="">
      <xdr:nvSpPr>
        <xdr:cNvPr id="121" name="직사각형 120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4659504" y="7613888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18</xdr:col>
      <xdr:colOff>78150</xdr:colOff>
      <xdr:row>18</xdr:row>
      <xdr:rowOff>161976</xdr:rowOff>
    </xdr:from>
    <xdr:to>
      <xdr:col>18</xdr:col>
      <xdr:colOff>549089</xdr:colOff>
      <xdr:row>18</xdr:row>
      <xdr:rowOff>358588</xdr:rowOff>
    </xdr:to>
    <xdr:sp macro="" textlink="">
      <xdr:nvSpPr>
        <xdr:cNvPr id="122" name="직사각형 121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1010738" y="9698182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23</xdr:col>
      <xdr:colOff>67235</xdr:colOff>
      <xdr:row>22</xdr:row>
      <xdr:rowOff>156882</xdr:rowOff>
    </xdr:from>
    <xdr:to>
      <xdr:col>23</xdr:col>
      <xdr:colOff>538174</xdr:colOff>
      <xdr:row>22</xdr:row>
      <xdr:rowOff>353494</xdr:rowOff>
    </xdr:to>
    <xdr:sp macro="" textlink="">
      <xdr:nvSpPr>
        <xdr:cNvPr id="125" name="직사각형 124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4081441" y="11799794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15</xdr:col>
      <xdr:colOff>78441</xdr:colOff>
      <xdr:row>23</xdr:row>
      <xdr:rowOff>179294</xdr:rowOff>
    </xdr:from>
    <xdr:to>
      <xdr:col>15</xdr:col>
      <xdr:colOff>549380</xdr:colOff>
      <xdr:row>23</xdr:row>
      <xdr:rowOff>375906</xdr:rowOff>
    </xdr:to>
    <xdr:sp macro="" textlink="">
      <xdr:nvSpPr>
        <xdr:cNvPr id="126" name="직사각형 125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19162059" y="12348882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34</xdr:col>
      <xdr:colOff>78441</xdr:colOff>
      <xdr:row>22</xdr:row>
      <xdr:rowOff>156882</xdr:rowOff>
    </xdr:from>
    <xdr:to>
      <xdr:col>34</xdr:col>
      <xdr:colOff>549380</xdr:colOff>
      <xdr:row>22</xdr:row>
      <xdr:rowOff>353494</xdr:rowOff>
    </xdr:to>
    <xdr:sp macro="" textlink="">
      <xdr:nvSpPr>
        <xdr:cNvPr id="127" name="직사각형 126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0894617" y="11799794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34</xdr:col>
      <xdr:colOff>78441</xdr:colOff>
      <xdr:row>26</xdr:row>
      <xdr:rowOff>168088</xdr:rowOff>
    </xdr:from>
    <xdr:to>
      <xdr:col>34</xdr:col>
      <xdr:colOff>549380</xdr:colOff>
      <xdr:row>26</xdr:row>
      <xdr:rowOff>364700</xdr:rowOff>
    </xdr:to>
    <xdr:sp macro="" textlink="">
      <xdr:nvSpPr>
        <xdr:cNvPr id="128" name="직사각형 127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0894617" y="13917706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67236</xdr:colOff>
      <xdr:row>30</xdr:row>
      <xdr:rowOff>201706</xdr:rowOff>
    </xdr:from>
    <xdr:to>
      <xdr:col>16</xdr:col>
      <xdr:colOff>538175</xdr:colOff>
      <xdr:row>30</xdr:row>
      <xdr:rowOff>398318</xdr:rowOff>
    </xdr:to>
    <xdr:sp macro="" textlink="">
      <xdr:nvSpPr>
        <xdr:cNvPr id="129" name="직사각형 128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19767177" y="16058030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31</xdr:col>
      <xdr:colOff>78441</xdr:colOff>
      <xdr:row>34</xdr:row>
      <xdr:rowOff>134471</xdr:rowOff>
    </xdr:from>
    <xdr:to>
      <xdr:col>31</xdr:col>
      <xdr:colOff>549380</xdr:colOff>
      <xdr:row>34</xdr:row>
      <xdr:rowOff>331083</xdr:rowOff>
    </xdr:to>
    <xdr:sp macro="" textlink="">
      <xdr:nvSpPr>
        <xdr:cNvPr id="130" name="직사각형 129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9023235" y="18097500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55</xdr:col>
      <xdr:colOff>78929</xdr:colOff>
      <xdr:row>32</xdr:row>
      <xdr:rowOff>187090</xdr:rowOff>
    </xdr:from>
    <xdr:to>
      <xdr:col>55</xdr:col>
      <xdr:colOff>549868</xdr:colOff>
      <xdr:row>32</xdr:row>
      <xdr:rowOff>383702</xdr:rowOff>
    </xdr:to>
    <xdr:sp macro="" textlink="">
      <xdr:nvSpPr>
        <xdr:cNvPr id="131" name="직사각형 130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44992105" y="17096766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54</xdr:col>
      <xdr:colOff>78441</xdr:colOff>
      <xdr:row>33</xdr:row>
      <xdr:rowOff>168089</xdr:rowOff>
    </xdr:from>
    <xdr:to>
      <xdr:col>54</xdr:col>
      <xdr:colOff>549380</xdr:colOff>
      <xdr:row>33</xdr:row>
      <xdr:rowOff>364701</xdr:rowOff>
    </xdr:to>
    <xdr:sp macro="" textlink="">
      <xdr:nvSpPr>
        <xdr:cNvPr id="132" name="직사각형 131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44375294" y="17604442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32</xdr:col>
      <xdr:colOff>78441</xdr:colOff>
      <xdr:row>54</xdr:row>
      <xdr:rowOff>179294</xdr:rowOff>
    </xdr:from>
    <xdr:to>
      <xdr:col>32</xdr:col>
      <xdr:colOff>549380</xdr:colOff>
      <xdr:row>54</xdr:row>
      <xdr:rowOff>375906</xdr:rowOff>
    </xdr:to>
    <xdr:sp macro="" textlink="">
      <xdr:nvSpPr>
        <xdr:cNvPr id="134" name="직사각형 133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9661970" y="28675853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30</xdr:col>
      <xdr:colOff>89647</xdr:colOff>
      <xdr:row>55</xdr:row>
      <xdr:rowOff>156882</xdr:rowOff>
    </xdr:from>
    <xdr:to>
      <xdr:col>30</xdr:col>
      <xdr:colOff>560586</xdr:colOff>
      <xdr:row>55</xdr:row>
      <xdr:rowOff>353494</xdr:rowOff>
    </xdr:to>
    <xdr:sp macro="" textlink="">
      <xdr:nvSpPr>
        <xdr:cNvPr id="136" name="직사각형 135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8418118" y="29180117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89647</xdr:colOff>
      <xdr:row>56</xdr:row>
      <xdr:rowOff>179295</xdr:rowOff>
    </xdr:from>
    <xdr:to>
      <xdr:col>29</xdr:col>
      <xdr:colOff>560586</xdr:colOff>
      <xdr:row>56</xdr:row>
      <xdr:rowOff>375907</xdr:rowOff>
    </xdr:to>
    <xdr:sp macro="" textlink="">
      <xdr:nvSpPr>
        <xdr:cNvPr id="137" name="직사각형 136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7801794" y="29729207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30</xdr:col>
      <xdr:colOff>84894</xdr:colOff>
      <xdr:row>59</xdr:row>
      <xdr:rowOff>134470</xdr:rowOff>
    </xdr:from>
    <xdr:to>
      <xdr:col>30</xdr:col>
      <xdr:colOff>519546</xdr:colOff>
      <xdr:row>59</xdr:row>
      <xdr:rowOff>317500</xdr:rowOff>
    </xdr:to>
    <xdr:sp macro="" textlink="">
      <xdr:nvSpPr>
        <xdr:cNvPr id="115" name="직사각형 114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8688758" y="30441288"/>
          <a:ext cx="434652" cy="18303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56</xdr:col>
      <xdr:colOff>72595</xdr:colOff>
      <xdr:row>54</xdr:row>
      <xdr:rowOff>144215</xdr:rowOff>
    </xdr:from>
    <xdr:to>
      <xdr:col>56</xdr:col>
      <xdr:colOff>549088</xdr:colOff>
      <xdr:row>54</xdr:row>
      <xdr:rowOff>403412</xdr:rowOff>
    </xdr:to>
    <xdr:sp macro="" textlink="">
      <xdr:nvSpPr>
        <xdr:cNvPr id="123" name="직사각형 122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45602095" y="28136509"/>
          <a:ext cx="476493" cy="25919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55</xdr:col>
      <xdr:colOff>67235</xdr:colOff>
      <xdr:row>55</xdr:row>
      <xdr:rowOff>156882</xdr:rowOff>
    </xdr:from>
    <xdr:to>
      <xdr:col>55</xdr:col>
      <xdr:colOff>543728</xdr:colOff>
      <xdr:row>55</xdr:row>
      <xdr:rowOff>416079</xdr:rowOff>
    </xdr:to>
    <xdr:sp macro="" textlink="">
      <xdr:nvSpPr>
        <xdr:cNvPr id="124" name="직사각형 123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44980411" y="28675853"/>
          <a:ext cx="476493" cy="25919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54</xdr:col>
      <xdr:colOff>67235</xdr:colOff>
      <xdr:row>56</xdr:row>
      <xdr:rowOff>145677</xdr:rowOff>
    </xdr:from>
    <xdr:to>
      <xdr:col>54</xdr:col>
      <xdr:colOff>543728</xdr:colOff>
      <xdr:row>56</xdr:row>
      <xdr:rowOff>404874</xdr:rowOff>
    </xdr:to>
    <xdr:sp macro="" textlink="">
      <xdr:nvSpPr>
        <xdr:cNvPr id="138" name="직사각형 137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44364088" y="29191324"/>
          <a:ext cx="476493" cy="25919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53</xdr:col>
      <xdr:colOff>78441</xdr:colOff>
      <xdr:row>57</xdr:row>
      <xdr:rowOff>156882</xdr:rowOff>
    </xdr:from>
    <xdr:to>
      <xdr:col>53</xdr:col>
      <xdr:colOff>554934</xdr:colOff>
      <xdr:row>57</xdr:row>
      <xdr:rowOff>416079</xdr:rowOff>
    </xdr:to>
    <xdr:sp macro="" textlink="">
      <xdr:nvSpPr>
        <xdr:cNvPr id="139" name="직사각형 138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43758970" y="29729206"/>
          <a:ext cx="476493" cy="25919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49</xdr:col>
      <xdr:colOff>43983</xdr:colOff>
      <xdr:row>0</xdr:row>
      <xdr:rowOff>235324</xdr:rowOff>
    </xdr:from>
    <xdr:to>
      <xdr:col>63</xdr:col>
      <xdr:colOff>532717</xdr:colOff>
      <xdr:row>2</xdr:row>
      <xdr:rowOff>661442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15248" y="235324"/>
          <a:ext cx="9117263" cy="1210530"/>
        </a:xfrm>
        <a:prstGeom prst="rect">
          <a:avLst/>
        </a:prstGeom>
      </xdr:spPr>
    </xdr:pic>
    <xdr:clientData/>
  </xdr:twoCellAnchor>
  <xdr:twoCellAnchor>
    <xdr:from>
      <xdr:col>17</xdr:col>
      <xdr:colOff>95159</xdr:colOff>
      <xdr:row>14</xdr:row>
      <xdr:rowOff>184388</xdr:rowOff>
    </xdr:from>
    <xdr:to>
      <xdr:col>17</xdr:col>
      <xdr:colOff>566098</xdr:colOff>
      <xdr:row>14</xdr:row>
      <xdr:rowOff>381000</xdr:rowOff>
    </xdr:to>
    <xdr:sp macro="" textlink="">
      <xdr:nvSpPr>
        <xdr:cNvPr id="109" name="직사각형 108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0941302" y="7151245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23</xdr:col>
      <xdr:colOff>81642</xdr:colOff>
      <xdr:row>14</xdr:row>
      <xdr:rowOff>163285</xdr:rowOff>
    </xdr:from>
    <xdr:to>
      <xdr:col>23</xdr:col>
      <xdr:colOff>552581</xdr:colOff>
      <xdr:row>14</xdr:row>
      <xdr:rowOff>367392</xdr:rowOff>
    </xdr:to>
    <xdr:sp macro="" textlink="">
      <xdr:nvSpPr>
        <xdr:cNvPr id="110" name="직사각형 109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4683356" y="7130142"/>
          <a:ext cx="470939" cy="20410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15</xdr:col>
      <xdr:colOff>86591</xdr:colOff>
      <xdr:row>44</xdr:row>
      <xdr:rowOff>190500</xdr:rowOff>
    </xdr:from>
    <xdr:to>
      <xdr:col>15</xdr:col>
      <xdr:colOff>557530</xdr:colOff>
      <xdr:row>44</xdr:row>
      <xdr:rowOff>387112</xdr:rowOff>
    </xdr:to>
    <xdr:sp macro="" textlink="">
      <xdr:nvSpPr>
        <xdr:cNvPr id="112" name="직사각형 111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19673455" y="22721455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333375</xdr:colOff>
      <xdr:row>0</xdr:row>
      <xdr:rowOff>0</xdr:rowOff>
    </xdr:from>
    <xdr:ext cx="10644187" cy="1071563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0812125" y="47624"/>
          <a:ext cx="10644187" cy="1071563"/>
        </a:xfrm>
        <a:prstGeom prst="roundRect">
          <a:avLst>
            <a:gd name="adj" fmla="val 16667"/>
          </a:avLst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1">
            <a:defRPr sz="1000"/>
          </a:pPr>
          <a:r>
            <a:rPr lang="en-US" altLang="ko-KR" sz="4800" b="1" i="0" strike="noStrike">
              <a:solidFill>
                <a:srgbClr val="000000"/>
              </a:solidFill>
              <a:latin typeface="HY견고딕" pitchFamily="18" charset="-127"/>
              <a:ea typeface="HY견고딕" pitchFamily="18" charset="-127"/>
            </a:rPr>
            <a:t>2025</a:t>
          </a:r>
          <a:r>
            <a:rPr lang="ko-KR" altLang="en-US" sz="4800" b="1" i="0" strike="noStrike">
              <a:solidFill>
                <a:srgbClr val="000000"/>
              </a:solidFill>
              <a:latin typeface="HY견고딕" pitchFamily="18" charset="-127"/>
              <a:ea typeface="HY견고딕" pitchFamily="18" charset="-127"/>
            </a:rPr>
            <a:t>년도  교육훈련 과정  일정표</a:t>
          </a:r>
          <a:endParaRPr lang="en-US" altLang="ko-KR" sz="4800" b="1" i="0" strike="noStrike">
            <a:solidFill>
              <a:srgbClr val="000000"/>
            </a:solidFill>
            <a:latin typeface="HY견고딕" pitchFamily="18" charset="-127"/>
            <a:ea typeface="HY견고딕" pitchFamily="18" charset="-127"/>
          </a:endParaRPr>
        </a:p>
      </xdr:txBody>
    </xdr:sp>
    <xdr:clientData/>
  </xdr:oneCellAnchor>
  <xdr:twoCellAnchor>
    <xdr:from>
      <xdr:col>44</xdr:col>
      <xdr:colOff>343909</xdr:colOff>
      <xdr:row>2</xdr:row>
      <xdr:rowOff>209549</xdr:rowOff>
    </xdr:from>
    <xdr:to>
      <xdr:col>61</xdr:col>
      <xdr:colOff>41656</xdr:colOff>
      <xdr:row>3</xdr:row>
      <xdr:rowOff>206953</xdr:rowOff>
    </xdr:to>
    <xdr:grpSp>
      <xdr:nvGrpSpPr>
        <xdr:cNvPr id="54" name="그룹 5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35800722" y="757237"/>
          <a:ext cx="11437309" cy="235529"/>
          <a:chOff x="30442909" y="500062"/>
          <a:chExt cx="9413247" cy="816554"/>
        </a:xfrm>
      </xdr:grpSpPr>
      <xdr:sp macro="" textlink="">
        <xdr:nvSpPr>
          <xdr:cNvPr id="55" name="AutoShape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0531580" y="500062"/>
            <a:ext cx="9324576" cy="774713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54864" tIns="32004" rIns="54864" bIns="32004" anchor="ctr" upright="1"/>
          <a:lstStyle/>
          <a:p>
            <a:pPr algn="ctr" rtl="1">
              <a:defRPr sz="1000"/>
            </a:pPr>
            <a:endParaRPr lang="ko-KR" altLang="en-US" sz="4000" b="1" i="0" strike="noStrike">
              <a:solidFill>
                <a:srgbClr val="000000"/>
              </a:solidFill>
              <a:latin typeface="HY견고딕" pitchFamily="18" charset="-127"/>
              <a:ea typeface="HY견고딕" pitchFamily="18" charset="-127"/>
            </a:endParaRPr>
          </a:p>
        </xdr:txBody>
      </xdr:sp>
      <xdr:pic>
        <xdr:nvPicPr>
          <xdr:cNvPr id="56" name="그림 5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1297347" y="662724"/>
            <a:ext cx="6677206" cy="465810"/>
          </a:xfrm>
          <a:prstGeom prst="rect">
            <a:avLst/>
          </a:prstGeom>
        </xdr:spPr>
      </xdr:pic>
      <xdr:pic>
        <xdr:nvPicPr>
          <xdr:cNvPr id="57" name="그림 5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442909" y="545321"/>
            <a:ext cx="849125" cy="771295"/>
          </a:xfrm>
          <a:prstGeom prst="rect">
            <a:avLst/>
          </a:prstGeom>
        </xdr:spPr>
      </xdr:pic>
      <xdr:sp macro="" textlink="">
        <xdr:nvSpPr>
          <xdr:cNvPr id="58" name="직사각형 5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8110358" y="690049"/>
            <a:ext cx="656395" cy="419739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38820028" y="685175"/>
            <a:ext cx="748923" cy="4642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400" b="1"/>
              <a:t>원격교육</a:t>
            </a:r>
          </a:p>
        </xdr:txBody>
      </xdr:sp>
    </xdr:grpSp>
    <xdr:clientData/>
  </xdr:twoCellAnchor>
  <xdr:twoCellAnchor>
    <xdr:from>
      <xdr:col>15</xdr:col>
      <xdr:colOff>47625</xdr:colOff>
      <xdr:row>14</xdr:row>
      <xdr:rowOff>162357</xdr:rowOff>
    </xdr:from>
    <xdr:to>
      <xdr:col>15</xdr:col>
      <xdr:colOff>584490</xdr:colOff>
      <xdr:row>14</xdr:row>
      <xdr:rowOff>280525</xdr:rowOff>
    </xdr:to>
    <xdr:sp macro="" textlink="">
      <xdr:nvSpPr>
        <xdr:cNvPr id="60" name="직사각형 5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8135600" y="7820457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34636</xdr:colOff>
      <xdr:row>14</xdr:row>
      <xdr:rowOff>311727</xdr:rowOff>
    </xdr:from>
    <xdr:to>
      <xdr:col>16</xdr:col>
      <xdr:colOff>571501</xdr:colOff>
      <xdr:row>14</xdr:row>
      <xdr:rowOff>429895</xdr:rowOff>
    </xdr:to>
    <xdr:sp macro="" textlink="">
      <xdr:nvSpPr>
        <xdr:cNvPr id="61" name="직사각형 6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8741736" y="7969827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47625</xdr:colOff>
      <xdr:row>14</xdr:row>
      <xdr:rowOff>381000</xdr:rowOff>
    </xdr:from>
    <xdr:to>
      <xdr:col>33</xdr:col>
      <xdr:colOff>584490</xdr:colOff>
      <xdr:row>14</xdr:row>
      <xdr:rowOff>499168</xdr:rowOff>
    </xdr:to>
    <xdr:sp macro="" textlink="">
      <xdr:nvSpPr>
        <xdr:cNvPr id="66" name="직사각형 6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7908250" y="8715375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28</xdr:col>
      <xdr:colOff>69273</xdr:colOff>
      <xdr:row>14</xdr:row>
      <xdr:rowOff>155864</xdr:rowOff>
    </xdr:from>
    <xdr:to>
      <xdr:col>28</xdr:col>
      <xdr:colOff>606138</xdr:colOff>
      <xdr:row>14</xdr:row>
      <xdr:rowOff>274032</xdr:rowOff>
    </xdr:to>
    <xdr:sp macro="" textlink="">
      <xdr:nvSpPr>
        <xdr:cNvPr id="67" name="직사각형 6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6491623" y="7813964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23812</xdr:colOff>
      <xdr:row>9</xdr:row>
      <xdr:rowOff>428624</xdr:rowOff>
    </xdr:from>
    <xdr:to>
      <xdr:col>47</xdr:col>
      <xdr:colOff>23812</xdr:colOff>
      <xdr:row>9</xdr:row>
      <xdr:rowOff>595311</xdr:rowOff>
    </xdr:to>
    <xdr:sp macro="" textlink="">
      <xdr:nvSpPr>
        <xdr:cNvPr id="118" name="직사각형 11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4099500" y="4310062"/>
          <a:ext cx="3452812" cy="16668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35</xdr:col>
      <xdr:colOff>42746</xdr:colOff>
      <xdr:row>14</xdr:row>
      <xdr:rowOff>627850</xdr:rowOff>
    </xdr:from>
    <xdr:to>
      <xdr:col>36</xdr:col>
      <xdr:colOff>0</xdr:colOff>
      <xdr:row>14</xdr:row>
      <xdr:rowOff>785812</xdr:rowOff>
    </xdr:to>
    <xdr:sp macro="" textlink="">
      <xdr:nvSpPr>
        <xdr:cNvPr id="33" name="직사각형 32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9284496" y="8962225"/>
          <a:ext cx="647817" cy="15796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30</xdr:col>
      <xdr:colOff>42745</xdr:colOff>
      <xdr:row>14</xdr:row>
      <xdr:rowOff>508788</xdr:rowOff>
    </xdr:from>
    <xdr:to>
      <xdr:col>31</xdr:col>
      <xdr:colOff>23812</xdr:colOff>
      <xdr:row>14</xdr:row>
      <xdr:rowOff>666750</xdr:rowOff>
    </xdr:to>
    <xdr:sp macro="" textlink="">
      <xdr:nvSpPr>
        <xdr:cNvPr id="34" name="직사각형 33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9484520" y="7623963"/>
          <a:ext cx="619242" cy="15796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18931</xdr:colOff>
      <xdr:row>14</xdr:row>
      <xdr:rowOff>627851</xdr:rowOff>
    </xdr:from>
    <xdr:to>
      <xdr:col>25</xdr:col>
      <xdr:colOff>47624</xdr:colOff>
      <xdr:row>14</xdr:row>
      <xdr:rowOff>809625</xdr:rowOff>
    </xdr:to>
    <xdr:sp macro="" textlink="">
      <xdr:nvSpPr>
        <xdr:cNvPr id="35" name="직사각형 34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1664494" y="8962226"/>
          <a:ext cx="719255" cy="18177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78150</xdr:colOff>
      <xdr:row>14</xdr:row>
      <xdr:rowOff>184388</xdr:rowOff>
    </xdr:from>
    <xdr:to>
      <xdr:col>29</xdr:col>
      <xdr:colOff>549089</xdr:colOff>
      <xdr:row>14</xdr:row>
      <xdr:rowOff>381000</xdr:rowOff>
    </xdr:to>
    <xdr:sp macro="" textlink="">
      <xdr:nvSpPr>
        <xdr:cNvPr id="36" name="직사각형 35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8900800" y="7299563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39</xdr:col>
      <xdr:colOff>89357</xdr:colOff>
      <xdr:row>14</xdr:row>
      <xdr:rowOff>184388</xdr:rowOff>
    </xdr:from>
    <xdr:to>
      <xdr:col>39</xdr:col>
      <xdr:colOff>560296</xdr:colOff>
      <xdr:row>14</xdr:row>
      <xdr:rowOff>381000</xdr:rowOff>
    </xdr:to>
    <xdr:sp macro="" textlink="">
      <xdr:nvSpPr>
        <xdr:cNvPr id="39" name="직사각형 38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35179457" y="7299563"/>
          <a:ext cx="470939" cy="1966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22</xdr:col>
      <xdr:colOff>81642</xdr:colOff>
      <xdr:row>14</xdr:row>
      <xdr:rowOff>163285</xdr:rowOff>
    </xdr:from>
    <xdr:to>
      <xdr:col>22</xdr:col>
      <xdr:colOff>552581</xdr:colOff>
      <xdr:row>14</xdr:row>
      <xdr:rowOff>367392</xdr:rowOff>
    </xdr:to>
    <xdr:sp macro="" textlink="">
      <xdr:nvSpPr>
        <xdr:cNvPr id="41" name="직사각형 40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24570417" y="7278460"/>
          <a:ext cx="470939" cy="20410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L149"/>
  <sheetViews>
    <sheetView showGridLines="0" tabSelected="1" view="pageBreakPreview" topLeftCell="C1" zoomScale="40" zoomScaleNormal="95" zoomScaleSheetLayoutView="40" workbookViewId="0">
      <pane xSplit="9" ySplit="16" topLeftCell="V17" activePane="bottomRight" state="frozen"/>
      <selection activeCell="C1" sqref="C1"/>
      <selection pane="topRight" activeCell="L1" sqref="L1"/>
      <selection pane="bottomLeft" activeCell="C17" sqref="C17"/>
      <selection pane="bottomRight" activeCell="F24" sqref="F24"/>
    </sheetView>
  </sheetViews>
  <sheetFormatPr defaultRowHeight="26.25"/>
  <cols>
    <col min="1" max="1" width="2" style="1" customWidth="1"/>
    <col min="2" max="2" width="10.125" style="68" customWidth="1"/>
    <col min="3" max="3" width="21.375" style="68" customWidth="1"/>
    <col min="4" max="4" width="5.5" style="68" customWidth="1"/>
    <col min="5" max="5" width="59.25" style="68" customWidth="1"/>
    <col min="6" max="6" width="55.625" style="68" bestFit="1" customWidth="1"/>
    <col min="7" max="7" width="10.125" style="68" bestFit="1" customWidth="1"/>
    <col min="8" max="8" width="5.875" style="68" customWidth="1"/>
    <col min="9" max="9" width="12" style="68" customWidth="1"/>
    <col min="10" max="10" width="17.625" style="68" bestFit="1" customWidth="1"/>
    <col min="11" max="11" width="24.375" style="68" bestFit="1" customWidth="1"/>
    <col min="12" max="31" width="8.125" style="2" customWidth="1"/>
    <col min="32" max="32" width="8.375" style="2" customWidth="1"/>
    <col min="33" max="39" width="8.125" style="2" customWidth="1"/>
    <col min="40" max="40" width="8.875" style="2" bestFit="1" customWidth="1"/>
    <col min="41" max="41" width="8.125" style="2" customWidth="1"/>
    <col min="42" max="42" width="9.375" style="2" bestFit="1" customWidth="1"/>
    <col min="43" max="48" width="10.125" style="2" bestFit="1" customWidth="1"/>
    <col min="49" max="49" width="8.875" style="2" bestFit="1" customWidth="1"/>
    <col min="50" max="57" width="8.125" style="2" customWidth="1"/>
    <col min="58" max="64" width="8.125" style="1" customWidth="1"/>
    <col min="65" max="16384" width="9" style="1"/>
  </cols>
  <sheetData>
    <row r="1" spans="2:64" ht="19.5" customHeight="1"/>
    <row r="2" spans="2:64" ht="42" customHeight="1">
      <c r="B2" s="956" t="s">
        <v>12</v>
      </c>
      <c r="C2" s="956"/>
      <c r="D2" s="956"/>
      <c r="E2" s="957"/>
      <c r="F2" s="957"/>
      <c r="G2" s="957"/>
      <c r="H2" s="957"/>
      <c r="I2" s="957"/>
      <c r="J2" s="957"/>
      <c r="K2" s="957"/>
      <c r="L2" s="957"/>
      <c r="M2" s="957"/>
      <c r="N2" s="957"/>
      <c r="O2" s="957"/>
      <c r="P2" s="957"/>
      <c r="Q2" s="957"/>
      <c r="R2" s="957"/>
      <c r="S2" s="957"/>
      <c r="T2" s="957"/>
      <c r="U2" s="957"/>
      <c r="V2" s="957"/>
      <c r="W2" s="957"/>
      <c r="X2" s="957"/>
      <c r="Y2" s="957"/>
      <c r="Z2" s="957"/>
      <c r="AA2" s="957"/>
      <c r="AB2" s="957"/>
      <c r="AC2" s="957"/>
      <c r="AD2" s="957"/>
      <c r="AE2" s="957"/>
      <c r="AF2" s="957"/>
      <c r="AG2" s="957"/>
      <c r="AH2" s="957"/>
      <c r="AI2" s="957"/>
      <c r="AJ2" s="957"/>
      <c r="AK2" s="957"/>
      <c r="AL2" s="957"/>
      <c r="AM2" s="957"/>
      <c r="AN2" s="957"/>
      <c r="AO2" s="957"/>
      <c r="AP2" s="957"/>
      <c r="AQ2" s="957"/>
      <c r="AR2" s="957"/>
      <c r="AS2" s="957"/>
      <c r="AT2" s="957"/>
      <c r="AU2" s="957"/>
      <c r="AV2" s="958"/>
      <c r="AW2" s="958"/>
      <c r="AX2" s="958"/>
      <c r="AY2" s="958"/>
      <c r="AZ2" s="958"/>
      <c r="BA2" s="958"/>
      <c r="BB2" s="958"/>
      <c r="BC2" s="958"/>
      <c r="BD2" s="958"/>
      <c r="BE2" s="958"/>
      <c r="BF2" s="958"/>
      <c r="BG2" s="958"/>
      <c r="BH2" s="958"/>
      <c r="BI2" s="958"/>
      <c r="BJ2" s="958"/>
      <c r="BK2" s="958"/>
      <c r="BL2" s="958"/>
    </row>
    <row r="3" spans="2:64" ht="58.5" customHeight="1" thickBot="1">
      <c r="B3" s="1123" t="s">
        <v>357</v>
      </c>
      <c r="C3" s="1123"/>
      <c r="D3" s="1123"/>
      <c r="E3" s="1123"/>
      <c r="F3" s="69"/>
      <c r="G3" s="69"/>
      <c r="H3" s="69"/>
      <c r="I3" s="69"/>
      <c r="J3" s="69"/>
      <c r="K3" s="6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947"/>
      <c r="AM3" s="947"/>
      <c r="AN3" s="960"/>
      <c r="AO3" s="960"/>
      <c r="AP3" s="960"/>
      <c r="AQ3" s="960"/>
      <c r="AR3" s="960"/>
      <c r="AS3" s="947"/>
      <c r="AT3" s="947"/>
      <c r="AU3" s="3"/>
      <c r="AV3" s="3"/>
      <c r="AW3" s="3"/>
      <c r="AX3" s="3"/>
      <c r="AY3" s="3"/>
      <c r="AZ3" s="3"/>
      <c r="BA3" s="3"/>
      <c r="BB3" s="3"/>
      <c r="BC3" s="1124"/>
      <c r="BD3" s="1124"/>
      <c r="BE3" s="1124"/>
      <c r="BF3" s="1124"/>
      <c r="BG3" s="1124"/>
      <c r="BH3" s="1124"/>
      <c r="BI3" s="1124"/>
      <c r="BJ3" s="1124"/>
      <c r="BK3" s="1124"/>
    </row>
    <row r="4" spans="2:64" s="234" customFormat="1" ht="41.25" customHeight="1">
      <c r="B4" s="1125" t="s">
        <v>13</v>
      </c>
      <c r="C4" s="1126"/>
      <c r="D4" s="1126"/>
      <c r="E4" s="1126"/>
      <c r="F4" s="1131" t="s">
        <v>14</v>
      </c>
      <c r="G4" s="1134" t="s">
        <v>15</v>
      </c>
      <c r="H4" s="1135"/>
      <c r="I4" s="1140" t="s">
        <v>16</v>
      </c>
      <c r="J4" s="1140" t="s">
        <v>17</v>
      </c>
      <c r="K4" s="1143" t="s">
        <v>18</v>
      </c>
      <c r="L4" s="1146" t="s">
        <v>19</v>
      </c>
      <c r="M4" s="1147"/>
      <c r="N4" s="1147"/>
      <c r="O4" s="1147"/>
      <c r="P4" s="1148"/>
      <c r="Q4" s="1160" t="s">
        <v>20</v>
      </c>
      <c r="R4" s="1161"/>
      <c r="S4" s="1161"/>
      <c r="T4" s="1162"/>
      <c r="U4" s="1163" t="s">
        <v>21</v>
      </c>
      <c r="V4" s="1147"/>
      <c r="W4" s="1147"/>
      <c r="X4" s="1148"/>
      <c r="Y4" s="1164" t="s">
        <v>22</v>
      </c>
      <c r="Z4" s="1165"/>
      <c r="AA4" s="1165"/>
      <c r="AB4" s="1165"/>
      <c r="AC4" s="1166"/>
      <c r="AD4" s="1165" t="s">
        <v>23</v>
      </c>
      <c r="AE4" s="1167"/>
      <c r="AF4" s="1167"/>
      <c r="AG4" s="1165"/>
      <c r="AH4" s="1153" t="s">
        <v>24</v>
      </c>
      <c r="AI4" s="1154"/>
      <c r="AJ4" s="1154"/>
      <c r="AK4" s="1155"/>
      <c r="AL4" s="1149" t="s">
        <v>25</v>
      </c>
      <c r="AM4" s="1150"/>
      <c r="AN4" s="1150"/>
      <c r="AO4" s="1150"/>
      <c r="AP4" s="1156"/>
      <c r="AQ4" s="1149" t="s">
        <v>26</v>
      </c>
      <c r="AR4" s="1150"/>
      <c r="AS4" s="1150"/>
      <c r="AT4" s="1151"/>
      <c r="AU4" s="1165" t="s">
        <v>27</v>
      </c>
      <c r="AV4" s="1167"/>
      <c r="AW4" s="1167"/>
      <c r="AX4" s="1167"/>
      <c r="AY4" s="1165"/>
      <c r="AZ4" s="1164" t="s">
        <v>28</v>
      </c>
      <c r="BA4" s="1165"/>
      <c r="BB4" s="1165"/>
      <c r="BC4" s="1166"/>
      <c r="BD4" s="1152" t="s">
        <v>29</v>
      </c>
      <c r="BE4" s="1152"/>
      <c r="BF4" s="1152"/>
      <c r="BG4" s="1152"/>
      <c r="BH4" s="1157" t="s">
        <v>30</v>
      </c>
      <c r="BI4" s="1158"/>
      <c r="BJ4" s="1158"/>
      <c r="BK4" s="1158"/>
      <c r="BL4" s="1159"/>
    </row>
    <row r="5" spans="2:64" s="187" customFormat="1" ht="23.25" customHeight="1">
      <c r="B5" s="1127"/>
      <c r="C5" s="1128"/>
      <c r="D5" s="1128"/>
      <c r="E5" s="1128"/>
      <c r="F5" s="1132"/>
      <c r="G5" s="1136"/>
      <c r="H5" s="1137"/>
      <c r="I5" s="1141"/>
      <c r="J5" s="1141"/>
      <c r="K5" s="1144"/>
      <c r="L5" s="188">
        <v>1</v>
      </c>
      <c r="M5" s="189">
        <f>L7+3</f>
        <v>6</v>
      </c>
      <c r="N5" s="189">
        <f>M7+3</f>
        <v>13</v>
      </c>
      <c r="O5" s="189">
        <f>N7+3</f>
        <v>20</v>
      </c>
      <c r="P5" s="280">
        <v>27</v>
      </c>
      <c r="Q5" s="290">
        <v>3</v>
      </c>
      <c r="R5" s="291">
        <f>Q5+7</f>
        <v>10</v>
      </c>
      <c r="S5" s="291">
        <f>R5+7</f>
        <v>17</v>
      </c>
      <c r="T5" s="292">
        <v>24</v>
      </c>
      <c r="U5" s="287">
        <v>3</v>
      </c>
      <c r="V5" s="190">
        <v>10</v>
      </c>
      <c r="W5" s="190">
        <v>17</v>
      </c>
      <c r="X5" s="298">
        <v>24</v>
      </c>
      <c r="Y5" s="304">
        <v>31</v>
      </c>
      <c r="Z5" s="305">
        <v>7</v>
      </c>
      <c r="AA5" s="305">
        <f>Z5+7</f>
        <v>14</v>
      </c>
      <c r="AB5" s="306">
        <v>21</v>
      </c>
      <c r="AC5" s="307">
        <v>28</v>
      </c>
      <c r="AD5" s="302">
        <v>5</v>
      </c>
      <c r="AE5" s="192">
        <v>12</v>
      </c>
      <c r="AF5" s="191">
        <f>AE5+7</f>
        <v>19</v>
      </c>
      <c r="AG5" s="310">
        <v>26</v>
      </c>
      <c r="AH5" s="290">
        <v>2</v>
      </c>
      <c r="AI5" s="306">
        <f>AH5+7</f>
        <v>9</v>
      </c>
      <c r="AJ5" s="306">
        <f>AI5+7</f>
        <v>16</v>
      </c>
      <c r="AK5" s="292">
        <f>AJ5+7</f>
        <v>23</v>
      </c>
      <c r="AL5" s="314">
        <f>AK5+7</f>
        <v>30</v>
      </c>
      <c r="AM5" s="199">
        <v>7</v>
      </c>
      <c r="AN5" s="199">
        <v>14</v>
      </c>
      <c r="AO5" s="196">
        <v>21</v>
      </c>
      <c r="AP5" s="316">
        <v>28</v>
      </c>
      <c r="AQ5" s="208">
        <v>4</v>
      </c>
      <c r="AR5" s="196">
        <v>11</v>
      </c>
      <c r="AS5" s="196">
        <f>AR5+7</f>
        <v>18</v>
      </c>
      <c r="AT5" s="959">
        <v>25</v>
      </c>
      <c r="AU5" s="319">
        <v>1</v>
      </c>
      <c r="AV5" s="190">
        <v>8</v>
      </c>
      <c r="AW5" s="193">
        <v>15</v>
      </c>
      <c r="AX5" s="194">
        <v>22</v>
      </c>
      <c r="AY5" s="320">
        <v>29</v>
      </c>
      <c r="AZ5" s="325">
        <v>6</v>
      </c>
      <c r="BA5" s="291">
        <f>AZ5+7</f>
        <v>13</v>
      </c>
      <c r="BB5" s="291">
        <f>BA5+7</f>
        <v>20</v>
      </c>
      <c r="BC5" s="307">
        <v>27</v>
      </c>
      <c r="BD5" s="319">
        <v>3</v>
      </c>
      <c r="BE5" s="190">
        <v>10</v>
      </c>
      <c r="BF5" s="190">
        <f>BE5+7</f>
        <v>17</v>
      </c>
      <c r="BG5" s="329">
        <v>24</v>
      </c>
      <c r="BH5" s="331">
        <v>1</v>
      </c>
      <c r="BI5" s="332">
        <v>8</v>
      </c>
      <c r="BJ5" s="332">
        <v>15</v>
      </c>
      <c r="BK5" s="332">
        <v>22</v>
      </c>
      <c r="BL5" s="333">
        <v>29</v>
      </c>
    </row>
    <row r="6" spans="2:64" s="187" customFormat="1" ht="18.75" customHeight="1">
      <c r="B6" s="1127"/>
      <c r="C6" s="1128"/>
      <c r="D6" s="1128"/>
      <c r="E6" s="1128"/>
      <c r="F6" s="1132"/>
      <c r="G6" s="1136"/>
      <c r="H6" s="1137"/>
      <c r="I6" s="1141"/>
      <c r="J6" s="1141"/>
      <c r="K6" s="1144"/>
      <c r="L6" s="195" t="s">
        <v>31</v>
      </c>
      <c r="M6" s="196" t="s">
        <v>31</v>
      </c>
      <c r="N6" s="197" t="s">
        <v>31</v>
      </c>
      <c r="O6" s="197" t="s">
        <v>31</v>
      </c>
      <c r="P6" s="281" t="s">
        <v>31</v>
      </c>
      <c r="Q6" s="198" t="s">
        <v>31</v>
      </c>
      <c r="R6" s="199" t="s">
        <v>31</v>
      </c>
      <c r="S6" s="199" t="s">
        <v>31</v>
      </c>
      <c r="T6" s="200" t="s">
        <v>31</v>
      </c>
      <c r="U6" s="212" t="s">
        <v>31</v>
      </c>
      <c r="V6" s="201" t="s">
        <v>31</v>
      </c>
      <c r="W6" s="201" t="s">
        <v>31</v>
      </c>
      <c r="X6" s="299" t="s">
        <v>31</v>
      </c>
      <c r="Y6" s="203" t="s">
        <v>31</v>
      </c>
      <c r="Z6" s="201" t="s">
        <v>31</v>
      </c>
      <c r="AA6" s="204" t="s">
        <v>31</v>
      </c>
      <c r="AB6" s="199" t="s">
        <v>31</v>
      </c>
      <c r="AC6" s="205" t="s">
        <v>31</v>
      </c>
      <c r="AD6" s="206" t="s">
        <v>31</v>
      </c>
      <c r="AE6" s="201" t="s">
        <v>31</v>
      </c>
      <c r="AF6" s="204" t="s">
        <v>31</v>
      </c>
      <c r="AG6" s="311" t="s">
        <v>31</v>
      </c>
      <c r="AH6" s="315" t="s">
        <v>31</v>
      </c>
      <c r="AI6" s="199" t="s">
        <v>31</v>
      </c>
      <c r="AJ6" s="199" t="s">
        <v>31</v>
      </c>
      <c r="AK6" s="219" t="s">
        <v>31</v>
      </c>
      <c r="AL6" s="314" t="s">
        <v>31</v>
      </c>
      <c r="AM6" s="199" t="s">
        <v>31</v>
      </c>
      <c r="AN6" s="199" t="s">
        <v>31</v>
      </c>
      <c r="AO6" s="196" t="s">
        <v>31</v>
      </c>
      <c r="AP6" s="316" t="s">
        <v>31</v>
      </c>
      <c r="AQ6" s="208" t="s">
        <v>31</v>
      </c>
      <c r="AR6" s="209" t="s">
        <v>31</v>
      </c>
      <c r="AS6" s="196" t="s">
        <v>31</v>
      </c>
      <c r="AT6" s="202" t="s">
        <v>31</v>
      </c>
      <c r="AU6" s="212" t="s">
        <v>31</v>
      </c>
      <c r="AV6" s="201" t="s">
        <v>31</v>
      </c>
      <c r="AW6" s="207" t="s">
        <v>31</v>
      </c>
      <c r="AX6" s="210" t="s">
        <v>31</v>
      </c>
      <c r="AY6" s="321" t="s">
        <v>31</v>
      </c>
      <c r="AZ6" s="326" t="s">
        <v>31</v>
      </c>
      <c r="BA6" s="201" t="s">
        <v>31</v>
      </c>
      <c r="BB6" s="201" t="s">
        <v>31</v>
      </c>
      <c r="BC6" s="211" t="s">
        <v>31</v>
      </c>
      <c r="BD6" s="212" t="s">
        <v>31</v>
      </c>
      <c r="BE6" s="201" t="s">
        <v>31</v>
      </c>
      <c r="BF6" s="201" t="s">
        <v>31</v>
      </c>
      <c r="BG6" s="316" t="s">
        <v>31</v>
      </c>
      <c r="BH6" s="208" t="s">
        <v>31</v>
      </c>
      <c r="BI6" s="196" t="s">
        <v>31</v>
      </c>
      <c r="BJ6" s="196" t="s">
        <v>31</v>
      </c>
      <c r="BK6" s="196" t="s">
        <v>31</v>
      </c>
      <c r="BL6" s="213" t="s">
        <v>31</v>
      </c>
    </row>
    <row r="7" spans="2:64" s="187" customFormat="1" ht="27" thickBot="1">
      <c r="B7" s="1129"/>
      <c r="C7" s="1130"/>
      <c r="D7" s="1130"/>
      <c r="E7" s="1130"/>
      <c r="F7" s="1133"/>
      <c r="G7" s="1138"/>
      <c r="H7" s="1139"/>
      <c r="I7" s="1142"/>
      <c r="J7" s="1142"/>
      <c r="K7" s="1145"/>
      <c r="L7" s="214">
        <v>3</v>
      </c>
      <c r="M7" s="215">
        <f>L7+7</f>
        <v>10</v>
      </c>
      <c r="N7" s="215">
        <f>M7+7</f>
        <v>17</v>
      </c>
      <c r="O7" s="215">
        <v>24</v>
      </c>
      <c r="P7" s="282">
        <v>31</v>
      </c>
      <c r="Q7" s="216">
        <v>7</v>
      </c>
      <c r="R7" s="217">
        <f>Q7+7</f>
        <v>14</v>
      </c>
      <c r="S7" s="218">
        <v>21</v>
      </c>
      <c r="T7" s="219">
        <v>28</v>
      </c>
      <c r="U7" s="224">
        <v>7</v>
      </c>
      <c r="V7" s="218">
        <f>U7+7</f>
        <v>14</v>
      </c>
      <c r="W7" s="218">
        <f>V7+7</f>
        <v>21</v>
      </c>
      <c r="X7" s="300">
        <v>28</v>
      </c>
      <c r="Y7" s="221">
        <v>4</v>
      </c>
      <c r="Z7" s="218">
        <f>Y7+7</f>
        <v>11</v>
      </c>
      <c r="AA7" s="222">
        <f>Z7+7</f>
        <v>18</v>
      </c>
      <c r="AB7" s="217">
        <v>25</v>
      </c>
      <c r="AC7" s="223">
        <v>2</v>
      </c>
      <c r="AD7" s="224">
        <f>AC7+7</f>
        <v>9</v>
      </c>
      <c r="AE7" s="218">
        <v>16</v>
      </c>
      <c r="AF7" s="222">
        <f>AE7+7</f>
        <v>23</v>
      </c>
      <c r="AG7" s="227">
        <v>30</v>
      </c>
      <c r="AH7" s="315">
        <v>6</v>
      </c>
      <c r="AI7" s="199">
        <f>AH7+7</f>
        <v>13</v>
      </c>
      <c r="AJ7" s="199">
        <f>AI7+7</f>
        <v>20</v>
      </c>
      <c r="AK7" s="219">
        <v>27</v>
      </c>
      <c r="AL7" s="314">
        <v>4</v>
      </c>
      <c r="AM7" s="199">
        <v>11</v>
      </c>
      <c r="AN7" s="199">
        <v>18</v>
      </c>
      <c r="AO7" s="196">
        <v>25</v>
      </c>
      <c r="AP7" s="230">
        <v>1</v>
      </c>
      <c r="AQ7" s="225">
        <v>8</v>
      </c>
      <c r="AR7" s="226">
        <v>15</v>
      </c>
      <c r="AS7" s="215">
        <v>22</v>
      </c>
      <c r="AT7" s="220">
        <v>29</v>
      </c>
      <c r="AU7" s="224">
        <v>5</v>
      </c>
      <c r="AV7" s="218">
        <v>12</v>
      </c>
      <c r="AW7" s="227">
        <v>19</v>
      </c>
      <c r="AX7" s="228">
        <v>26</v>
      </c>
      <c r="AY7" s="322">
        <v>3</v>
      </c>
      <c r="AZ7" s="327">
        <f>AY7+7</f>
        <v>10</v>
      </c>
      <c r="BA7" s="218">
        <f>AZ7+7</f>
        <v>17</v>
      </c>
      <c r="BB7" s="218">
        <v>24</v>
      </c>
      <c r="BC7" s="229">
        <v>31</v>
      </c>
      <c r="BD7" s="224">
        <v>7</v>
      </c>
      <c r="BE7" s="218">
        <v>14</v>
      </c>
      <c r="BF7" s="218">
        <v>21</v>
      </c>
      <c r="BG7" s="230">
        <v>28</v>
      </c>
      <c r="BH7" s="225">
        <v>5</v>
      </c>
      <c r="BI7" s="215">
        <v>12</v>
      </c>
      <c r="BJ7" s="231">
        <v>19</v>
      </c>
      <c r="BK7" s="232">
        <v>26</v>
      </c>
      <c r="BL7" s="233">
        <v>2</v>
      </c>
    </row>
    <row r="8" spans="2:64" s="16" customFormat="1" ht="48.75" customHeight="1" thickTop="1" thickBot="1">
      <c r="B8" s="1100" t="s">
        <v>337</v>
      </c>
      <c r="C8" s="1101"/>
      <c r="D8" s="1101"/>
      <c r="E8" s="1101"/>
      <c r="F8" s="1101"/>
      <c r="G8" s="1101"/>
      <c r="H8" s="1101"/>
      <c r="I8" s="1101"/>
      <c r="J8" s="1101"/>
      <c r="K8" s="1102"/>
      <c r="L8" s="117" t="s">
        <v>126</v>
      </c>
      <c r="M8" s="118"/>
      <c r="N8" s="118"/>
      <c r="O8" s="118"/>
      <c r="P8" s="283" t="s">
        <v>119</v>
      </c>
      <c r="Q8" s="109"/>
      <c r="R8" s="107"/>
      <c r="S8" s="107"/>
      <c r="T8" s="922"/>
      <c r="U8" s="288" t="s">
        <v>120</v>
      </c>
      <c r="V8" s="107"/>
      <c r="W8" s="924"/>
      <c r="X8" s="115"/>
      <c r="Y8" s="126" t="s">
        <v>154</v>
      </c>
      <c r="Z8" s="110"/>
      <c r="AA8" s="110"/>
      <c r="AB8" s="110"/>
      <c r="AC8" s="116" t="s">
        <v>127</v>
      </c>
      <c r="AD8" s="303" t="s">
        <v>118</v>
      </c>
      <c r="AE8" s="926"/>
      <c r="AF8" s="110"/>
      <c r="AG8" s="312"/>
      <c r="AH8" s="112" t="s">
        <v>121</v>
      </c>
      <c r="AI8" s="110"/>
      <c r="AJ8" s="110"/>
      <c r="AK8" s="111"/>
      <c r="AL8" s="114"/>
      <c r="AM8" s="110"/>
      <c r="AN8" s="110"/>
      <c r="AO8" s="107"/>
      <c r="AP8" s="283" t="s">
        <v>157</v>
      </c>
      <c r="AQ8" s="109"/>
      <c r="AR8" s="107" t="s">
        <v>122</v>
      </c>
      <c r="AS8" s="118" t="s">
        <v>117</v>
      </c>
      <c r="AT8" s="922"/>
      <c r="AU8" s="288"/>
      <c r="AV8" s="107"/>
      <c r="AW8" s="107"/>
      <c r="AX8" s="110"/>
      <c r="AY8" s="323" t="s">
        <v>123</v>
      </c>
      <c r="AZ8" s="112" t="s">
        <v>124</v>
      </c>
      <c r="BA8" s="107"/>
      <c r="BB8" s="110"/>
      <c r="BC8" s="111"/>
      <c r="BD8" s="114"/>
      <c r="BE8" s="929"/>
      <c r="BF8" s="114"/>
      <c r="BG8" s="929"/>
      <c r="BH8" s="126"/>
      <c r="BI8" s="920"/>
      <c r="BJ8" s="126"/>
      <c r="BK8" s="118" t="s">
        <v>125</v>
      </c>
      <c r="BL8" s="127"/>
    </row>
    <row r="9" spans="2:64" s="16" customFormat="1" ht="48.75" customHeight="1" thickTop="1" thickBot="1">
      <c r="B9" s="1100" t="s">
        <v>336</v>
      </c>
      <c r="C9" s="1101"/>
      <c r="D9" s="1101"/>
      <c r="E9" s="1101"/>
      <c r="F9" s="1101"/>
      <c r="G9" s="1101"/>
      <c r="H9" s="1101"/>
      <c r="I9" s="1101"/>
      <c r="J9" s="1101"/>
      <c r="K9" s="1102"/>
      <c r="L9" s="975" t="s">
        <v>335</v>
      </c>
      <c r="M9" s="976"/>
      <c r="N9" s="976"/>
      <c r="O9" s="976"/>
      <c r="P9" s="977"/>
      <c r="Q9" s="73"/>
      <c r="R9" s="74"/>
      <c r="S9" s="77"/>
      <c r="T9" s="921" t="s">
        <v>169</v>
      </c>
      <c r="U9" s="289"/>
      <c r="V9" s="77"/>
      <c r="W9" s="923" t="s">
        <v>355</v>
      </c>
      <c r="X9" s="301" t="s">
        <v>354</v>
      </c>
      <c r="Y9" s="73"/>
      <c r="Z9" s="74"/>
      <c r="AA9" s="74"/>
      <c r="AB9" s="74"/>
      <c r="AC9" s="75"/>
      <c r="AD9" s="76"/>
      <c r="AE9" s="925" t="s">
        <v>204</v>
      </c>
      <c r="AF9" s="279" t="s">
        <v>353</v>
      </c>
      <c r="AG9" s="313"/>
      <c r="AH9" s="73"/>
      <c r="AI9" s="74"/>
      <c r="AJ9" s="74"/>
      <c r="AK9" s="75"/>
      <c r="AL9" s="76"/>
      <c r="AM9" s="130" t="s">
        <v>352</v>
      </c>
      <c r="AN9" s="77"/>
      <c r="AO9" s="77"/>
      <c r="AP9" s="317"/>
      <c r="AQ9" s="131"/>
      <c r="AR9" s="77"/>
      <c r="AS9" s="77"/>
      <c r="AT9" s="927" t="s">
        <v>351</v>
      </c>
      <c r="AU9" s="289"/>
      <c r="AV9" s="77"/>
      <c r="AW9" s="77"/>
      <c r="AX9" s="74"/>
      <c r="AY9" s="324"/>
      <c r="AZ9" s="328"/>
      <c r="BA9" s="143"/>
      <c r="BB9" s="143"/>
      <c r="BC9" s="75"/>
      <c r="BD9" s="76"/>
      <c r="BE9" s="928" t="s">
        <v>350</v>
      </c>
      <c r="BF9" s="76"/>
      <c r="BG9" s="927" t="s">
        <v>351</v>
      </c>
      <c r="BH9" s="131"/>
      <c r="BI9" s="919"/>
      <c r="BJ9" s="86"/>
      <c r="BK9" s="77"/>
      <c r="BL9" s="78"/>
    </row>
    <row r="10" spans="2:64" s="236" customFormat="1" ht="45" customHeight="1" thickTop="1" thickBot="1">
      <c r="B10" s="1174" t="s">
        <v>185</v>
      </c>
      <c r="C10" s="1175"/>
      <c r="D10" s="1175"/>
      <c r="E10" s="1176"/>
      <c r="F10" s="72">
        <f>F11+F114</f>
        <v>259</v>
      </c>
      <c r="G10" s="79"/>
      <c r="H10" s="79"/>
      <c r="I10" s="80"/>
      <c r="J10" s="72">
        <f>J11+J114</f>
        <v>1852</v>
      </c>
      <c r="K10" s="72">
        <f>K11+K114</f>
        <v>110462</v>
      </c>
      <c r="L10" s="1103" t="s">
        <v>95</v>
      </c>
      <c r="M10" s="1104"/>
      <c r="N10" s="1105"/>
      <c r="O10" s="235">
        <f>SUM(O14:O113)</f>
        <v>0</v>
      </c>
      <c r="P10" s="284">
        <f>SUM(P14:P113)</f>
        <v>0</v>
      </c>
      <c r="Q10" s="293">
        <f>SUM(Q14:Q113)</f>
        <v>140</v>
      </c>
      <c r="R10" s="235">
        <f>SUM(R14:R113)-R89</f>
        <v>200</v>
      </c>
      <c r="S10" s="235">
        <f>SUM(S14:S113)-S47-S20-S47-S53</f>
        <v>198</v>
      </c>
      <c r="T10" s="294">
        <f>SUM(T14:T113)-T53</f>
        <v>186</v>
      </c>
      <c r="U10" s="235">
        <f>SUM(U14:U113)-U76-U48</f>
        <v>128</v>
      </c>
      <c r="V10" s="235">
        <f>SUM(V14:V113)-V48-V73-V81</f>
        <v>164</v>
      </c>
      <c r="W10" s="235">
        <f>SUM(W14:W113)-W81-W66</f>
        <v>150</v>
      </c>
      <c r="X10" s="382">
        <f>SUM(X14:X113)-X48</f>
        <v>140</v>
      </c>
      <c r="Y10" s="308">
        <f>SUM(Y14:Y113)-Y45-Y60-Y90</f>
        <v>40</v>
      </c>
      <c r="Z10" s="235">
        <f>SUM(Z14:Z113)-Z45-Z109</f>
        <v>182</v>
      </c>
      <c r="AA10" s="235">
        <f>SUM(AA14:AA113)-AA110</f>
        <v>182</v>
      </c>
      <c r="AB10" s="235">
        <f>SUM(AB14:AB113)-AB52</f>
        <v>247</v>
      </c>
      <c r="AC10" s="309">
        <f>SUM(AC14:AC113)</f>
        <v>212</v>
      </c>
      <c r="AD10" s="235">
        <f>SUM(AD14:AD113)-AD40-AD74</f>
        <v>240</v>
      </c>
      <c r="AE10" s="235">
        <f>SUM(AE14:AE113)-AE48-AE108-AE52</f>
        <v>190</v>
      </c>
      <c r="AF10" s="235">
        <f>SUM(AF14:AF113)-AF48-AF87</f>
        <v>236</v>
      </c>
      <c r="AG10" s="284">
        <f>SUM(AG14:AG113)-AG52</f>
        <v>248</v>
      </c>
      <c r="AH10" s="293">
        <f>SUM(AH14:AH113)-AH48-AH108</f>
        <v>243</v>
      </c>
      <c r="AI10" s="235">
        <f>SUM(AI14:AI113)-AI88-AI108-AI48-AI52</f>
        <v>233</v>
      </c>
      <c r="AJ10" s="235">
        <f>SUM(AJ14:AJ113)-AJ65-AJ79</f>
        <v>228</v>
      </c>
      <c r="AK10" s="294">
        <f>SUM(AK14:AK113)-AK27-AK48-AK108</f>
        <v>255</v>
      </c>
      <c r="AL10" s="235">
        <f>SUM(AL14:AL113)-AL75</f>
        <v>220</v>
      </c>
      <c r="AM10" s="235">
        <f>SUM(AM14:AM113)-AM51</f>
        <v>235</v>
      </c>
      <c r="AN10" s="235">
        <f>SUM(AN14:AN113)-AN108-AN51</f>
        <v>260</v>
      </c>
      <c r="AO10" s="235">
        <f>SUM(AO14:AO113)-AO40</f>
        <v>199</v>
      </c>
      <c r="AP10" s="318">
        <f>SUM(AP14:AP113)</f>
        <v>60</v>
      </c>
      <c r="AQ10" s="293">
        <f>SUM(AQ14:AQ113)</f>
        <v>396</v>
      </c>
      <c r="AR10" s="235">
        <f>SUM(AR14:AR113)-AR89</f>
        <v>396</v>
      </c>
      <c r="AS10" s="235">
        <f>SUM(AS14:AS113)</f>
        <v>316</v>
      </c>
      <c r="AT10" s="294">
        <f>SUM(AT14:AT113)-AT77</f>
        <v>376</v>
      </c>
      <c r="AU10" s="235">
        <f>SUM(AU14:AU113)-AU48-AU52</f>
        <v>436</v>
      </c>
      <c r="AV10" s="235">
        <f>SUM(AV14:AV113)-AV48</f>
        <v>424</v>
      </c>
      <c r="AW10" s="235">
        <f>SUM(AW14:AW113)-AW108-AW81-AW54</f>
        <v>449</v>
      </c>
      <c r="AX10" s="235">
        <f>SUM(AX14:AX113)-AX54-AX81-AX66</f>
        <v>359</v>
      </c>
      <c r="AY10" s="284">
        <f>SUM(AY14:AY113)</f>
        <v>384</v>
      </c>
      <c r="AZ10" s="293">
        <f>SUM(AZ14:AZ113)</f>
        <v>316</v>
      </c>
      <c r="BA10" s="235">
        <f>SUM(BA14:BA113)-BA88-BA52</f>
        <v>336</v>
      </c>
      <c r="BB10" s="235">
        <f>SUM(BB14:BB113)</f>
        <v>381</v>
      </c>
      <c r="BC10" s="294">
        <f>SUM(BC14:BC113)-BC52</f>
        <v>379</v>
      </c>
      <c r="BD10" s="235">
        <f>SUM(BD14:BD113)</f>
        <v>404</v>
      </c>
      <c r="BE10" s="235">
        <f>SUM(BE14:BE113)-BE74</f>
        <v>384</v>
      </c>
      <c r="BF10" s="235">
        <f>SUM(BF14:BF113)</f>
        <v>424</v>
      </c>
      <c r="BG10" s="284">
        <f>SUM(BG14:BG113)-BG65</f>
        <v>362</v>
      </c>
      <c r="BH10" s="293">
        <f>SUM(BH14:BH113)</f>
        <v>322</v>
      </c>
      <c r="BI10" s="235">
        <f>SUM(BI14:BI113)</f>
        <v>356</v>
      </c>
      <c r="BJ10" s="235">
        <f>SUM(BJ14:BJ113)-BJ65-BJ94</f>
        <v>401</v>
      </c>
      <c r="BK10" s="235">
        <f>SUM(BK14:BK113)-BK79</f>
        <v>341</v>
      </c>
      <c r="BL10" s="334">
        <f>SUM(BL14:BL113)</f>
        <v>0</v>
      </c>
    </row>
    <row r="11" spans="2:64" s="236" customFormat="1" ht="45" customHeight="1" thickBot="1">
      <c r="B11" s="1177" t="s">
        <v>184</v>
      </c>
      <c r="C11" s="1178"/>
      <c r="D11" s="1178"/>
      <c r="E11" s="1178"/>
      <c r="F11" s="72">
        <f>F12+F16+F92+F99+F105</f>
        <v>96</v>
      </c>
      <c r="G11" s="70"/>
      <c r="H11" s="70"/>
      <c r="I11" s="71"/>
      <c r="J11" s="72">
        <f>J12+J16+J92+J99+J105</f>
        <v>320</v>
      </c>
      <c r="K11" s="72">
        <f>SUM(K12,K16,,K92,K99,K105)</f>
        <v>10672</v>
      </c>
      <c r="L11" s="999" t="s">
        <v>94</v>
      </c>
      <c r="M11" s="1000"/>
      <c r="N11" s="1001"/>
      <c r="O11" s="237">
        <f>SUM(O14:O110)</f>
        <v>0</v>
      </c>
      <c r="P11" s="285">
        <f>SUM(P14:P110)</f>
        <v>0</v>
      </c>
      <c r="Q11" s="295">
        <f>SUM(Q14:Q113)</f>
        <v>140</v>
      </c>
      <c r="R11" s="237">
        <f>SUM(R14:R113)-R17</f>
        <v>230</v>
      </c>
      <c r="S11" s="237">
        <f>SUM(S14:S113)</f>
        <v>358</v>
      </c>
      <c r="T11" s="296">
        <f>SUM(T14:T113)-T53</f>
        <v>186</v>
      </c>
      <c r="U11" s="237">
        <f t="shared" ref="U11:BL11" si="0">SUM(U14:U113)</f>
        <v>218</v>
      </c>
      <c r="V11" s="237">
        <f t="shared" si="0"/>
        <v>254</v>
      </c>
      <c r="W11" s="237">
        <f t="shared" si="0"/>
        <v>210</v>
      </c>
      <c r="X11" s="285">
        <f t="shared" si="0"/>
        <v>170</v>
      </c>
      <c r="Y11" s="295">
        <f t="shared" si="0"/>
        <v>120</v>
      </c>
      <c r="Z11" s="237">
        <f t="shared" si="0"/>
        <v>282</v>
      </c>
      <c r="AA11" s="237">
        <f t="shared" si="0"/>
        <v>242</v>
      </c>
      <c r="AB11" s="237">
        <f t="shared" si="0"/>
        <v>267</v>
      </c>
      <c r="AC11" s="296">
        <f t="shared" si="0"/>
        <v>212</v>
      </c>
      <c r="AD11" s="237">
        <f t="shared" si="0"/>
        <v>290</v>
      </c>
      <c r="AE11" s="237">
        <f t="shared" si="0"/>
        <v>270</v>
      </c>
      <c r="AF11" s="237">
        <f t="shared" si="0"/>
        <v>306</v>
      </c>
      <c r="AG11" s="285">
        <f t="shared" si="0"/>
        <v>268</v>
      </c>
      <c r="AH11" s="295">
        <f t="shared" si="0"/>
        <v>333</v>
      </c>
      <c r="AI11" s="237">
        <f t="shared" si="0"/>
        <v>343</v>
      </c>
      <c r="AJ11" s="237">
        <f t="shared" si="0"/>
        <v>263</v>
      </c>
      <c r="AK11" s="296">
        <f t="shared" si="0"/>
        <v>381</v>
      </c>
      <c r="AL11" s="237">
        <f t="shared" si="0"/>
        <v>280</v>
      </c>
      <c r="AM11" s="237">
        <f t="shared" si="0"/>
        <v>250</v>
      </c>
      <c r="AN11" s="237">
        <f t="shared" si="0"/>
        <v>335</v>
      </c>
      <c r="AO11" s="237">
        <f t="shared" si="0"/>
        <v>249</v>
      </c>
      <c r="AP11" s="285">
        <f t="shared" si="0"/>
        <v>60</v>
      </c>
      <c r="AQ11" s="295">
        <f t="shared" si="0"/>
        <v>396</v>
      </c>
      <c r="AR11" s="237">
        <f t="shared" si="0"/>
        <v>456</v>
      </c>
      <c r="AS11" s="237">
        <f t="shared" si="0"/>
        <v>316</v>
      </c>
      <c r="AT11" s="296">
        <f t="shared" si="0"/>
        <v>436</v>
      </c>
      <c r="AU11" s="237">
        <f t="shared" si="0"/>
        <v>486</v>
      </c>
      <c r="AV11" s="237">
        <f t="shared" si="0"/>
        <v>454</v>
      </c>
      <c r="AW11" s="237">
        <f t="shared" si="0"/>
        <v>549</v>
      </c>
      <c r="AX11" s="237">
        <f t="shared" si="0"/>
        <v>439</v>
      </c>
      <c r="AY11" s="285">
        <f t="shared" si="0"/>
        <v>384</v>
      </c>
      <c r="AZ11" s="295">
        <f t="shared" si="0"/>
        <v>316</v>
      </c>
      <c r="BA11" s="237">
        <f t="shared" si="0"/>
        <v>416</v>
      </c>
      <c r="BB11" s="237">
        <f t="shared" si="0"/>
        <v>381</v>
      </c>
      <c r="BC11" s="296">
        <f t="shared" si="0"/>
        <v>399</v>
      </c>
      <c r="BD11" s="237">
        <f t="shared" si="0"/>
        <v>404</v>
      </c>
      <c r="BE11" s="237">
        <f t="shared" si="0"/>
        <v>444</v>
      </c>
      <c r="BF11" s="237">
        <f t="shared" si="0"/>
        <v>424</v>
      </c>
      <c r="BG11" s="285">
        <f t="shared" si="0"/>
        <v>392</v>
      </c>
      <c r="BH11" s="295">
        <f t="shared" si="0"/>
        <v>322</v>
      </c>
      <c r="BI11" s="237">
        <f t="shared" si="0"/>
        <v>356</v>
      </c>
      <c r="BJ11" s="237">
        <f t="shared" si="0"/>
        <v>481</v>
      </c>
      <c r="BK11" s="237">
        <f t="shared" si="0"/>
        <v>346</v>
      </c>
      <c r="BL11" s="335">
        <f t="shared" si="0"/>
        <v>0</v>
      </c>
    </row>
    <row r="12" spans="2:64" s="236" customFormat="1" ht="45" customHeight="1" thickBot="1">
      <c r="B12" s="1037" t="s">
        <v>298</v>
      </c>
      <c r="C12" s="1077" t="s">
        <v>141</v>
      </c>
      <c r="D12" s="1077"/>
      <c r="E12" s="1078"/>
      <c r="F12" s="238">
        <v>2</v>
      </c>
      <c r="G12" s="239"/>
      <c r="H12" s="239"/>
      <c r="I12" s="240"/>
      <c r="J12" s="241">
        <f>SUM(J14:J15)</f>
        <v>11</v>
      </c>
      <c r="K12" s="241">
        <f>SUM(K14:K15)</f>
        <v>1116</v>
      </c>
      <c r="L12" s="1106" t="s">
        <v>96</v>
      </c>
      <c r="M12" s="1107"/>
      <c r="N12" s="1108"/>
      <c r="O12" s="242">
        <f>SUM(O14:O110)</f>
        <v>0</v>
      </c>
      <c r="P12" s="248">
        <f>SUM(P14:P110)</f>
        <v>0</v>
      </c>
      <c r="Q12" s="297">
        <f>SUM(Q14:Q113)-Q17-Q18-Q103</f>
        <v>40</v>
      </c>
      <c r="R12" s="242">
        <f>SUM(R14:R113)-R17-R18-R101-R102-R89</f>
        <v>100</v>
      </c>
      <c r="S12" s="242">
        <f>SUM(S14:S113)-S47-S47-S53</f>
        <v>238</v>
      </c>
      <c r="T12" s="249">
        <f>SUM(T14:T113)-T53-T85-S20</f>
        <v>128</v>
      </c>
      <c r="U12" s="242">
        <f>SUM(U14:U113)-U76-U48</f>
        <v>128</v>
      </c>
      <c r="V12" s="242">
        <f>SUM(V14:V113)-V81-V48-V73</f>
        <v>164</v>
      </c>
      <c r="W12" s="242">
        <f>SUM(W14:W113)-W81-W66</f>
        <v>150</v>
      </c>
      <c r="X12" s="248">
        <f>SUM(X14:X113)-X17-X18-X48</f>
        <v>80</v>
      </c>
      <c r="Y12" s="308">
        <f>SUM(Y14:Y113)-Y45-Y60-Y90</f>
        <v>40</v>
      </c>
      <c r="Z12" s="242">
        <f>SUM(Z14:Z113)-Z45-Z109</f>
        <v>182</v>
      </c>
      <c r="AA12" s="242">
        <f>SUM(AA14:AA113)-AA110</f>
        <v>182</v>
      </c>
      <c r="AB12" s="242">
        <f>SUM(AB14:AB113)-AB17-AB18-AB52-AB48</f>
        <v>157</v>
      </c>
      <c r="AC12" s="309">
        <f>SUM(AC14:AC113)-AC17-AC18-AC47</f>
        <v>102</v>
      </c>
      <c r="AD12" s="242">
        <f>SUM(AD14:AD113)-AD40-AD74-AD17-AD18</f>
        <v>180</v>
      </c>
      <c r="AE12" s="242">
        <f>SUM(AE14:AE113)-AE104-AE48-AE52-AE108</f>
        <v>150</v>
      </c>
      <c r="AF12" s="242">
        <f>SUM(AF14:AF113)-AF48-AF87</f>
        <v>236</v>
      </c>
      <c r="AG12" s="248">
        <f>SUM(AG14:AG113)-AG52</f>
        <v>248</v>
      </c>
      <c r="AH12" s="297">
        <f>SUM(AH14:AH113)-AH48-AH108-AH17</f>
        <v>213</v>
      </c>
      <c r="AI12" s="242">
        <f>SUM(AI14:AI113)-AI88-AI108-AI48-AI52-AI102</f>
        <v>213</v>
      </c>
      <c r="AJ12" s="242">
        <f>SUM(AJ14:AJ113)-AJ65-AJ79-AJ17-AJ18-AJ48</f>
        <v>138</v>
      </c>
      <c r="AK12" s="249">
        <f>SUM(AK14:AK113)-AK27-AK48-AK108</f>
        <v>255</v>
      </c>
      <c r="AL12" s="242">
        <f>SUM(AL14:AL113)-AL75</f>
        <v>220</v>
      </c>
      <c r="AM12" s="242">
        <f>SUM(AM14:AM113)-AM51-AM17-AM18</f>
        <v>175</v>
      </c>
      <c r="AN12" s="242">
        <f>SUM(AN14:AN113)-AN17-AN18-AN95-AN108-AN51</f>
        <v>160</v>
      </c>
      <c r="AO12" s="242">
        <f>SUM(AO14:AO113)-AO17-AO18-AO40</f>
        <v>139</v>
      </c>
      <c r="AP12" s="318">
        <f>SUM(AP14:AP1109)-AP17-AP18</f>
        <v>0</v>
      </c>
      <c r="AQ12" s="297">
        <f>SUM(AQ14:AQ113)</f>
        <v>396</v>
      </c>
      <c r="AR12" s="242">
        <f>SUM(AR14:AR113)-AR89</f>
        <v>396</v>
      </c>
      <c r="AS12" s="242">
        <f>SUM(AS14:AS113)</f>
        <v>316</v>
      </c>
      <c r="AT12" s="249">
        <f>SUM(AT14:AT113)-AT77</f>
        <v>376</v>
      </c>
      <c r="AU12" s="242">
        <f>SUM(AU14:AU113)-AU17-AU18-AU48-AU52</f>
        <v>376</v>
      </c>
      <c r="AV12" s="242">
        <f>SUM(AV14:AV113)-AV17-AV18-AV48</f>
        <v>364</v>
      </c>
      <c r="AW12" s="242">
        <f>SUM(AW14:AW113)-AW18-AW108-AW81-AW54</f>
        <v>419</v>
      </c>
      <c r="AX12" s="242">
        <f>SUM(AX14:AX113)-AX54-AX81-AX66</f>
        <v>359</v>
      </c>
      <c r="AY12" s="248">
        <f>SUM(AY14:AY113)</f>
        <v>384</v>
      </c>
      <c r="AZ12" s="297">
        <f>SUM(AZ14:AZ113)</f>
        <v>316</v>
      </c>
      <c r="BA12" s="242">
        <f>SUM(BA14:BA113)-BA88-BA46-BA52</f>
        <v>336</v>
      </c>
      <c r="BB12" s="242">
        <f>SUM(BB14:BB113)</f>
        <v>381</v>
      </c>
      <c r="BC12" s="249">
        <f>SUM(BC14:BC113)-BC52</f>
        <v>379</v>
      </c>
      <c r="BD12" s="242">
        <f>SUM(BD14:BD113)</f>
        <v>404</v>
      </c>
      <c r="BE12" s="242">
        <f>SUM(BE14:BE113)-BE74</f>
        <v>384</v>
      </c>
      <c r="BF12" s="242">
        <f>SUM(BF14:BF113)</f>
        <v>424</v>
      </c>
      <c r="BG12" s="248">
        <f>SUM(BG14:BG113)-BG65</f>
        <v>362</v>
      </c>
      <c r="BH12" s="297">
        <f>SUM(BH14:BH113)</f>
        <v>322</v>
      </c>
      <c r="BI12" s="242">
        <f>SUM(BI14:BI113)</f>
        <v>356</v>
      </c>
      <c r="BJ12" s="242">
        <f>SUM(BJ14:BJ113)-BJ94-BJ93</f>
        <v>341</v>
      </c>
      <c r="BK12" s="242">
        <f>SUM(BK14:BK113)-BK79</f>
        <v>341</v>
      </c>
      <c r="BL12" s="336">
        <f>SUM(BL14:BL113)</f>
        <v>0</v>
      </c>
    </row>
    <row r="13" spans="2:64" s="424" customFormat="1" ht="33.75">
      <c r="B13" s="1038"/>
      <c r="C13" s="1015" t="s">
        <v>32</v>
      </c>
      <c r="D13" s="1005" t="s">
        <v>115</v>
      </c>
      <c r="E13" s="1006"/>
      <c r="F13" s="1116" t="s">
        <v>160</v>
      </c>
      <c r="G13" s="850"/>
      <c r="H13" s="851"/>
      <c r="I13" s="852"/>
      <c r="J13" s="853"/>
      <c r="K13" s="854"/>
      <c r="L13" s="404"/>
      <c r="M13" s="404"/>
      <c r="N13" s="404"/>
      <c r="O13" s="404"/>
      <c r="P13" s="405"/>
      <c r="Q13" s="406"/>
      <c r="R13" s="407"/>
      <c r="S13" s="407"/>
      <c r="T13" s="408"/>
      <c r="U13" s="409"/>
      <c r="V13" s="410"/>
      <c r="W13" s="410"/>
      <c r="X13" s="411"/>
      <c r="Y13" s="412"/>
      <c r="Z13" s="410"/>
      <c r="AA13" s="410"/>
      <c r="AB13" s="410"/>
      <c r="AC13" s="413"/>
      <c r="AD13" s="409"/>
      <c r="AE13" s="414"/>
      <c r="AF13" s="414"/>
      <c r="AG13" s="415"/>
      <c r="AH13" s="406"/>
      <c r="AI13" s="407"/>
      <c r="AJ13" s="407"/>
      <c r="AK13" s="408"/>
      <c r="AL13" s="416"/>
      <c r="AM13" s="410"/>
      <c r="AN13" s="417"/>
      <c r="AO13" s="404"/>
      <c r="AP13" s="418"/>
      <c r="AQ13" s="980" t="s">
        <v>339</v>
      </c>
      <c r="AR13" s="981"/>
      <c r="AS13" s="419"/>
      <c r="AT13" s="420"/>
      <c r="AU13" s="409"/>
      <c r="AV13" s="414"/>
      <c r="AW13" s="414"/>
      <c r="AX13" s="414"/>
      <c r="AY13" s="415"/>
      <c r="AZ13" s="406"/>
      <c r="BA13" s="407"/>
      <c r="BB13" s="407"/>
      <c r="BC13" s="408"/>
      <c r="BD13" s="421"/>
      <c r="BE13" s="407"/>
      <c r="BF13" s="407"/>
      <c r="BG13" s="405"/>
      <c r="BH13" s="422"/>
      <c r="BI13" s="404"/>
      <c r="BJ13" s="978" t="s">
        <v>339</v>
      </c>
      <c r="BK13" s="979"/>
      <c r="BL13" s="423"/>
    </row>
    <row r="14" spans="2:64" s="424" customFormat="1" ht="63.75" customHeight="1">
      <c r="B14" s="1038"/>
      <c r="C14" s="1016"/>
      <c r="D14" s="1007"/>
      <c r="E14" s="1008"/>
      <c r="F14" s="1117"/>
      <c r="G14" s="380">
        <v>24</v>
      </c>
      <c r="H14" s="380" t="s">
        <v>3</v>
      </c>
      <c r="I14" s="381"/>
      <c r="J14" s="855">
        <v>1</v>
      </c>
      <c r="K14" s="856">
        <v>316</v>
      </c>
      <c r="L14" s="425"/>
      <c r="M14" s="426"/>
      <c r="N14" s="426"/>
      <c r="O14" s="426"/>
      <c r="P14" s="427"/>
      <c r="Q14" s="428"/>
      <c r="R14" s="429"/>
      <c r="S14" s="429"/>
      <c r="T14" s="430"/>
      <c r="U14" s="431"/>
      <c r="V14" s="432"/>
      <c r="W14" s="432"/>
      <c r="X14" s="433"/>
      <c r="Y14" s="434"/>
      <c r="Z14" s="429"/>
      <c r="AA14" s="429"/>
      <c r="AB14" s="429"/>
      <c r="AC14" s="435"/>
      <c r="AD14" s="436"/>
      <c r="AE14" s="437"/>
      <c r="AF14" s="437"/>
      <c r="AG14" s="438"/>
      <c r="AH14" s="439"/>
      <c r="AI14" s="440"/>
      <c r="AJ14" s="440"/>
      <c r="AK14" s="441"/>
      <c r="AL14" s="436"/>
      <c r="AM14" s="437"/>
      <c r="AN14" s="437"/>
      <c r="AO14" s="442"/>
      <c r="AP14" s="443"/>
      <c r="AQ14" s="444">
        <v>316</v>
      </c>
      <c r="AR14" s="445">
        <v>316</v>
      </c>
      <c r="AS14" s="444">
        <v>316</v>
      </c>
      <c r="AT14" s="445">
        <v>316</v>
      </c>
      <c r="AU14" s="444">
        <v>316</v>
      </c>
      <c r="AV14" s="445">
        <v>316</v>
      </c>
      <c r="AW14" s="444">
        <v>316</v>
      </c>
      <c r="AX14" s="445">
        <v>316</v>
      </c>
      <c r="AY14" s="444">
        <v>316</v>
      </c>
      <c r="AZ14" s="445">
        <v>316</v>
      </c>
      <c r="BA14" s="444">
        <v>316</v>
      </c>
      <c r="BB14" s="445">
        <v>316</v>
      </c>
      <c r="BC14" s="444">
        <v>316</v>
      </c>
      <c r="BD14" s="445">
        <v>316</v>
      </c>
      <c r="BE14" s="444">
        <v>316</v>
      </c>
      <c r="BF14" s="445">
        <v>316</v>
      </c>
      <c r="BG14" s="444">
        <v>316</v>
      </c>
      <c r="BH14" s="445">
        <v>316</v>
      </c>
      <c r="BI14" s="444">
        <v>316</v>
      </c>
      <c r="BJ14" s="445">
        <v>316</v>
      </c>
      <c r="BK14" s="444">
        <v>316</v>
      </c>
      <c r="BL14" s="906" t="s">
        <v>338</v>
      </c>
    </row>
    <row r="15" spans="2:64" s="424" customFormat="1" ht="58.5" customHeight="1" thickBot="1">
      <c r="B15" s="1039"/>
      <c r="C15" s="446" t="s">
        <v>79</v>
      </c>
      <c r="D15" s="1087" t="s">
        <v>84</v>
      </c>
      <c r="E15" s="1087"/>
      <c r="F15" s="447" t="s">
        <v>42</v>
      </c>
      <c r="G15" s="849">
        <v>3</v>
      </c>
      <c r="H15" s="849" t="s">
        <v>2</v>
      </c>
      <c r="I15" s="857" t="s">
        <v>155</v>
      </c>
      <c r="J15" s="858">
        <v>10</v>
      </c>
      <c r="K15" s="859">
        <f>SUM(I15*J15)</f>
        <v>800</v>
      </c>
      <c r="L15" s="448"/>
      <c r="M15" s="449"/>
      <c r="N15" s="449"/>
      <c r="O15" s="449"/>
      <c r="P15" s="450"/>
      <c r="Q15" s="451"/>
      <c r="R15" s="452"/>
      <c r="S15" s="453">
        <v>80</v>
      </c>
      <c r="T15" s="453">
        <v>80</v>
      </c>
      <c r="U15" s="454"/>
      <c r="V15" s="455"/>
      <c r="W15" s="432"/>
      <c r="X15" s="433"/>
      <c r="Y15" s="456"/>
      <c r="Z15" s="453">
        <v>80</v>
      </c>
      <c r="AA15" s="452"/>
      <c r="AB15" s="453">
        <v>80</v>
      </c>
      <c r="AC15" s="457"/>
      <c r="AD15" s="454"/>
      <c r="AE15" s="454"/>
      <c r="AF15" s="453">
        <v>80</v>
      </c>
      <c r="AG15" s="458">
        <v>80</v>
      </c>
      <c r="AH15" s="453">
        <v>80</v>
      </c>
      <c r="AI15" s="452"/>
      <c r="AJ15" s="440"/>
      <c r="AK15" s="453">
        <v>80</v>
      </c>
      <c r="AL15" s="454"/>
      <c r="AM15" s="453">
        <v>80</v>
      </c>
      <c r="AN15" s="455"/>
      <c r="AO15" s="449"/>
      <c r="AP15" s="459"/>
      <c r="AQ15" s="458">
        <v>80</v>
      </c>
      <c r="AR15" s="460"/>
      <c r="AS15" s="461"/>
      <c r="AT15" s="462"/>
      <c r="AU15" s="454"/>
      <c r="AV15" s="455"/>
      <c r="AW15" s="455"/>
      <c r="AX15" s="452"/>
      <c r="AY15" s="463"/>
      <c r="AZ15" s="451"/>
      <c r="BA15" s="455"/>
      <c r="BB15" s="455"/>
      <c r="BC15" s="464"/>
      <c r="BD15" s="465"/>
      <c r="BE15" s="455"/>
      <c r="BF15" s="455"/>
      <c r="BG15" s="450"/>
      <c r="BH15" s="466"/>
      <c r="BI15" s="449"/>
      <c r="BJ15" s="449"/>
      <c r="BK15" s="449"/>
      <c r="BL15" s="467"/>
    </row>
    <row r="16" spans="2:64" s="424" customFormat="1" ht="41.25" customHeight="1" thickBot="1">
      <c r="B16" s="1093" t="s">
        <v>299</v>
      </c>
      <c r="C16" s="1118" t="s">
        <v>140</v>
      </c>
      <c r="D16" s="1119"/>
      <c r="E16" s="1120"/>
      <c r="F16" s="246">
        <v>75</v>
      </c>
      <c r="G16" s="244"/>
      <c r="H16" s="244"/>
      <c r="I16" s="245"/>
      <c r="J16" s="246">
        <f>SUM(J17:J91)</f>
        <v>243</v>
      </c>
      <c r="K16" s="247">
        <f>SUM(K17:K91)</f>
        <v>6636</v>
      </c>
      <c r="L16" s="468"/>
      <c r="M16" s="469"/>
      <c r="N16" s="469"/>
      <c r="O16" s="470"/>
      <c r="P16" s="471"/>
      <c r="Q16" s="472"/>
      <c r="R16" s="473"/>
      <c r="S16" s="474"/>
      <c r="T16" s="475"/>
      <c r="U16" s="476"/>
      <c r="V16" s="477"/>
      <c r="W16" s="478"/>
      <c r="X16" s="479"/>
      <c r="Y16" s="480"/>
      <c r="Z16" s="481"/>
      <c r="AA16" s="473"/>
      <c r="AB16" s="481"/>
      <c r="AC16" s="482"/>
      <c r="AD16" s="483"/>
      <c r="AE16" s="484"/>
      <c r="AF16" s="484"/>
      <c r="AG16" s="485"/>
      <c r="AH16" s="486"/>
      <c r="AI16" s="487"/>
      <c r="AJ16" s="473"/>
      <c r="AK16" s="475"/>
      <c r="AL16" s="488"/>
      <c r="AM16" s="487"/>
      <c r="AN16" s="487"/>
      <c r="AO16" s="489"/>
      <c r="AP16" s="490"/>
      <c r="AQ16" s="491"/>
      <c r="AR16" s="470"/>
      <c r="AS16" s="492"/>
      <c r="AT16" s="493"/>
      <c r="AU16" s="476"/>
      <c r="AV16" s="474"/>
      <c r="AW16" s="474"/>
      <c r="AX16" s="474"/>
      <c r="AY16" s="494"/>
      <c r="AZ16" s="495"/>
      <c r="BA16" s="474"/>
      <c r="BB16" s="474"/>
      <c r="BC16" s="493"/>
      <c r="BD16" s="476"/>
      <c r="BE16" s="474"/>
      <c r="BF16" s="474"/>
      <c r="BG16" s="496"/>
      <c r="BH16" s="491"/>
      <c r="BI16" s="497"/>
      <c r="BJ16" s="497"/>
      <c r="BK16" s="497"/>
      <c r="BL16" s="498"/>
    </row>
    <row r="17" spans="2:64" s="424" customFormat="1" ht="41.25" customHeight="1">
      <c r="B17" s="1094"/>
      <c r="C17" s="1076" t="s">
        <v>251</v>
      </c>
      <c r="D17" s="1024" t="s">
        <v>85</v>
      </c>
      <c r="E17" s="1025"/>
      <c r="F17" s="499" t="s">
        <v>272</v>
      </c>
      <c r="G17" s="145">
        <v>1</v>
      </c>
      <c r="H17" s="145" t="s">
        <v>0</v>
      </c>
      <c r="I17" s="146">
        <v>30</v>
      </c>
      <c r="J17" s="186">
        <v>18</v>
      </c>
      <c r="K17" s="860">
        <f t="shared" ref="K17:K21" si="1">SUM(I17*J17)</f>
        <v>540</v>
      </c>
      <c r="L17" s="500"/>
      <c r="M17" s="404"/>
      <c r="N17" s="404"/>
      <c r="O17" s="404"/>
      <c r="P17" s="501"/>
      <c r="Q17" s="502">
        <v>30</v>
      </c>
      <c r="R17" s="502">
        <v>30</v>
      </c>
      <c r="S17" s="588"/>
      <c r="T17" s="982" t="s">
        <v>340</v>
      </c>
      <c r="U17" s="503"/>
      <c r="V17" s="417"/>
      <c r="W17" s="417"/>
      <c r="X17" s="504">
        <v>30</v>
      </c>
      <c r="Y17" s="505"/>
      <c r="Z17" s="417"/>
      <c r="AA17" s="417"/>
      <c r="AB17" s="502">
        <v>30</v>
      </c>
      <c r="AC17" s="502">
        <v>30</v>
      </c>
      <c r="AD17" s="908">
        <v>30</v>
      </c>
      <c r="AE17" s="982" t="s">
        <v>341</v>
      </c>
      <c r="AF17" s="911"/>
      <c r="AG17" s="506"/>
      <c r="AH17" s="502">
        <v>30</v>
      </c>
      <c r="AI17" s="417"/>
      <c r="AJ17" s="502">
        <v>30</v>
      </c>
      <c r="AK17" s="507"/>
      <c r="AL17" s="508"/>
      <c r="AM17" s="502">
        <v>30</v>
      </c>
      <c r="AN17" s="502">
        <v>30</v>
      </c>
      <c r="AO17" s="502">
        <v>30</v>
      </c>
      <c r="AP17" s="502">
        <v>30</v>
      </c>
      <c r="AQ17" s="422"/>
      <c r="AR17" s="404"/>
      <c r="AS17" s="419"/>
      <c r="AT17" s="509"/>
      <c r="AU17" s="502">
        <v>30</v>
      </c>
      <c r="AV17" s="502">
        <v>30</v>
      </c>
      <c r="AW17" s="417"/>
      <c r="AX17" s="510"/>
      <c r="AY17" s="511"/>
      <c r="AZ17" s="512"/>
      <c r="BA17" s="417"/>
      <c r="BB17" s="417"/>
      <c r="BC17" s="509"/>
      <c r="BD17" s="416"/>
      <c r="BE17" s="417"/>
      <c r="BF17" s="417"/>
      <c r="BG17" s="513"/>
      <c r="BH17" s="514"/>
      <c r="BI17" s="515"/>
      <c r="BJ17" s="515"/>
      <c r="BK17" s="515"/>
      <c r="BL17" s="516"/>
    </row>
    <row r="18" spans="2:64" s="424" customFormat="1" ht="41.25" customHeight="1">
      <c r="B18" s="1094"/>
      <c r="C18" s="1055"/>
      <c r="D18" s="1013" t="s">
        <v>86</v>
      </c>
      <c r="E18" s="1014"/>
      <c r="F18" s="517" t="s">
        <v>273</v>
      </c>
      <c r="G18" s="81">
        <v>1</v>
      </c>
      <c r="H18" s="81" t="s">
        <v>0</v>
      </c>
      <c r="I18" s="82">
        <v>30</v>
      </c>
      <c r="J18" s="83">
        <v>18</v>
      </c>
      <c r="K18" s="278">
        <f t="shared" si="1"/>
        <v>540</v>
      </c>
      <c r="L18" s="518"/>
      <c r="M18" s="519"/>
      <c r="N18" s="519"/>
      <c r="O18" s="519"/>
      <c r="P18" s="520"/>
      <c r="Q18" s="521">
        <v>30</v>
      </c>
      <c r="R18" s="521">
        <v>30</v>
      </c>
      <c r="S18" s="522"/>
      <c r="T18" s="983"/>
      <c r="U18" s="523"/>
      <c r="V18" s="524"/>
      <c r="W18" s="524"/>
      <c r="X18" s="525">
        <v>30</v>
      </c>
      <c r="Y18" s="526"/>
      <c r="Z18" s="527"/>
      <c r="AA18" s="523"/>
      <c r="AB18" s="528">
        <v>30</v>
      </c>
      <c r="AC18" s="528">
        <v>30</v>
      </c>
      <c r="AD18" s="909">
        <v>30</v>
      </c>
      <c r="AE18" s="983"/>
      <c r="AF18" s="912"/>
      <c r="AG18" s="438"/>
      <c r="AH18" s="529"/>
      <c r="AI18" s="429"/>
      <c r="AJ18" s="528">
        <v>30</v>
      </c>
      <c r="AK18" s="430"/>
      <c r="AL18" s="523"/>
      <c r="AM18" s="528">
        <v>30</v>
      </c>
      <c r="AN18" s="528">
        <v>30</v>
      </c>
      <c r="AO18" s="528">
        <v>30</v>
      </c>
      <c r="AP18" s="528">
        <v>30</v>
      </c>
      <c r="AQ18" s="530"/>
      <c r="AR18" s="531"/>
      <c r="AS18" s="532"/>
      <c r="AT18" s="533"/>
      <c r="AU18" s="521">
        <v>30</v>
      </c>
      <c r="AV18" s="521">
        <v>30</v>
      </c>
      <c r="AW18" s="521">
        <v>30</v>
      </c>
      <c r="AX18" s="524"/>
      <c r="AY18" s="534"/>
      <c r="AZ18" s="529"/>
      <c r="BA18" s="535"/>
      <c r="BB18" s="535"/>
      <c r="BC18" s="533"/>
      <c r="BD18" s="523"/>
      <c r="BE18" s="535"/>
      <c r="BF18" s="524"/>
      <c r="BG18" s="520"/>
      <c r="BH18" s="466"/>
      <c r="BI18" s="449"/>
      <c r="BJ18" s="449"/>
      <c r="BK18" s="449"/>
      <c r="BL18" s="467"/>
    </row>
    <row r="19" spans="2:64" s="424" customFormat="1" ht="41.25" customHeight="1">
      <c r="B19" s="1094"/>
      <c r="C19" s="1055"/>
      <c r="D19" s="1011" t="s">
        <v>107</v>
      </c>
      <c r="E19" s="1083"/>
      <c r="F19" s="536" t="s">
        <v>143</v>
      </c>
      <c r="G19" s="81">
        <v>3</v>
      </c>
      <c r="H19" s="81" t="s">
        <v>1</v>
      </c>
      <c r="I19" s="82">
        <v>40</v>
      </c>
      <c r="J19" s="83">
        <v>1</v>
      </c>
      <c r="K19" s="278">
        <f t="shared" si="1"/>
        <v>40</v>
      </c>
      <c r="L19" s="518"/>
      <c r="M19" s="519"/>
      <c r="N19" s="531"/>
      <c r="O19" s="537"/>
      <c r="P19" s="538"/>
      <c r="Q19" s="539"/>
      <c r="R19" s="524"/>
      <c r="S19" s="433"/>
      <c r="T19" s="983"/>
      <c r="U19" s="540">
        <v>40</v>
      </c>
      <c r="V19" s="541">
        <v>40</v>
      </c>
      <c r="W19" s="541">
        <v>40</v>
      </c>
      <c r="X19" s="433"/>
      <c r="Y19" s="542"/>
      <c r="Z19" s="524"/>
      <c r="AA19" s="535"/>
      <c r="AB19" s="535"/>
      <c r="AC19" s="543"/>
      <c r="AD19" s="910"/>
      <c r="AE19" s="983"/>
      <c r="AF19" s="554"/>
      <c r="AG19" s="438"/>
      <c r="AH19" s="529"/>
      <c r="AI19" s="429"/>
      <c r="AJ19" s="429"/>
      <c r="AK19" s="430"/>
      <c r="AL19" s="523"/>
      <c r="AM19" s="524"/>
      <c r="AN19" s="524"/>
      <c r="AO19" s="519"/>
      <c r="AP19" s="443"/>
      <c r="AQ19" s="530"/>
      <c r="AR19" s="531"/>
      <c r="AS19" s="532"/>
      <c r="AT19" s="533"/>
      <c r="AU19" s="523"/>
      <c r="AV19" s="524"/>
      <c r="AW19" s="524"/>
      <c r="AX19" s="524"/>
      <c r="AY19" s="534"/>
      <c r="AZ19" s="529"/>
      <c r="BA19" s="535"/>
      <c r="BB19" s="535"/>
      <c r="BC19" s="533"/>
      <c r="BD19" s="523"/>
      <c r="BE19" s="535"/>
      <c r="BF19" s="524"/>
      <c r="BG19" s="520"/>
      <c r="BH19" s="466"/>
      <c r="BI19" s="449"/>
      <c r="BJ19" s="449"/>
      <c r="BK19" s="449"/>
      <c r="BL19" s="467"/>
    </row>
    <row r="20" spans="2:64" s="424" customFormat="1" ht="41.25" customHeight="1">
      <c r="B20" s="1094"/>
      <c r="C20" s="1055"/>
      <c r="D20" s="1021" t="s">
        <v>83</v>
      </c>
      <c r="E20" s="1022"/>
      <c r="F20" s="517" t="s">
        <v>274</v>
      </c>
      <c r="G20" s="84">
        <v>1</v>
      </c>
      <c r="H20" s="84" t="s">
        <v>0</v>
      </c>
      <c r="I20" s="85">
        <v>40</v>
      </c>
      <c r="J20" s="277">
        <v>3</v>
      </c>
      <c r="K20" s="278">
        <f t="shared" si="1"/>
        <v>120</v>
      </c>
      <c r="L20" s="544"/>
      <c r="M20" s="531"/>
      <c r="N20" s="531"/>
      <c r="O20" s="537"/>
      <c r="P20" s="538"/>
      <c r="Q20" s="545"/>
      <c r="R20" s="546"/>
      <c r="S20" s="525">
        <v>40</v>
      </c>
      <c r="T20" s="983"/>
      <c r="U20" s="547"/>
      <c r="V20" s="546"/>
      <c r="W20" s="546"/>
      <c r="X20" s="548"/>
      <c r="Y20" s="549"/>
      <c r="Z20" s="546"/>
      <c r="AA20" s="546"/>
      <c r="AB20" s="546"/>
      <c r="AC20" s="550"/>
      <c r="AD20" s="557"/>
      <c r="AE20" s="983"/>
      <c r="AF20" s="547"/>
      <c r="AG20" s="551"/>
      <c r="AH20" s="552"/>
      <c r="AI20" s="535"/>
      <c r="AJ20" s="535"/>
      <c r="AK20" s="441"/>
      <c r="AL20" s="534"/>
      <c r="AM20" s="438"/>
      <c r="AN20" s="535"/>
      <c r="AO20" s="531"/>
      <c r="AP20" s="553"/>
      <c r="AQ20" s="530"/>
      <c r="AR20" s="531"/>
      <c r="AS20" s="532"/>
      <c r="AT20" s="533"/>
      <c r="AU20" s="554"/>
      <c r="AV20" s="535"/>
      <c r="AW20" s="535"/>
      <c r="AX20" s="535"/>
      <c r="AY20" s="534"/>
      <c r="AZ20" s="529"/>
      <c r="BA20" s="535"/>
      <c r="BB20" s="535"/>
      <c r="BC20" s="533"/>
      <c r="BD20" s="554"/>
      <c r="BE20" s="535"/>
      <c r="BF20" s="535"/>
      <c r="BG20" s="538"/>
      <c r="BH20" s="530"/>
      <c r="BI20" s="555"/>
      <c r="BJ20" s="555"/>
      <c r="BK20" s="555"/>
      <c r="BL20" s="556"/>
    </row>
    <row r="21" spans="2:64" s="424" customFormat="1" ht="41.25" customHeight="1">
      <c r="B21" s="1094"/>
      <c r="C21" s="1055"/>
      <c r="D21" s="1026" t="s">
        <v>129</v>
      </c>
      <c r="E21" s="1027"/>
      <c r="F21" s="517" t="s">
        <v>75</v>
      </c>
      <c r="G21" s="84">
        <v>2</v>
      </c>
      <c r="H21" s="84" t="s">
        <v>1</v>
      </c>
      <c r="I21" s="85">
        <v>40</v>
      </c>
      <c r="J21" s="277">
        <v>2</v>
      </c>
      <c r="K21" s="278">
        <f t="shared" si="1"/>
        <v>80</v>
      </c>
      <c r="L21" s="544"/>
      <c r="M21" s="531"/>
      <c r="N21" s="544"/>
      <c r="O21" s="544"/>
      <c r="P21" s="538"/>
      <c r="Q21" s="545"/>
      <c r="R21" s="546"/>
      <c r="S21" s="548"/>
      <c r="T21" s="983"/>
      <c r="U21" s="557"/>
      <c r="V21" s="548"/>
      <c r="W21" s="546"/>
      <c r="X21" s="548"/>
      <c r="Y21" s="549"/>
      <c r="Z21" s="546"/>
      <c r="AA21" s="546"/>
      <c r="AB21" s="546"/>
      <c r="AC21" s="550"/>
      <c r="AD21" s="557"/>
      <c r="AE21" s="983"/>
      <c r="AF21" s="540">
        <v>40</v>
      </c>
      <c r="AG21" s="558">
        <v>40</v>
      </c>
      <c r="AH21" s="541">
        <v>40</v>
      </c>
      <c r="AI21" s="541">
        <v>40</v>
      </c>
      <c r="AJ21" s="535"/>
      <c r="AK21" s="441"/>
      <c r="AL21" s="534"/>
      <c r="AM21" s="535"/>
      <c r="AN21" s="535"/>
      <c r="AO21" s="531"/>
      <c r="AP21" s="553"/>
      <c r="AQ21" s="530"/>
      <c r="AR21" s="531"/>
      <c r="AS21" s="532"/>
      <c r="AT21" s="533"/>
      <c r="AU21" s="554"/>
      <c r="AV21" s="535"/>
      <c r="AW21" s="535"/>
      <c r="AX21" s="535"/>
      <c r="AY21" s="534"/>
      <c r="AZ21" s="529"/>
      <c r="BA21" s="535"/>
      <c r="BB21" s="535"/>
      <c r="BC21" s="533"/>
      <c r="BD21" s="554"/>
      <c r="BE21" s="535"/>
      <c r="BF21" s="535"/>
      <c r="BG21" s="538"/>
      <c r="BH21" s="530"/>
      <c r="BI21" s="555"/>
      <c r="BJ21" s="555"/>
      <c r="BK21" s="555"/>
      <c r="BL21" s="556"/>
    </row>
    <row r="22" spans="2:64" s="424" customFormat="1" ht="41.25" customHeight="1">
      <c r="B22" s="1094"/>
      <c r="C22" s="1055"/>
      <c r="D22" s="1026" t="s">
        <v>302</v>
      </c>
      <c r="E22" s="1027"/>
      <c r="F22" s="517" t="s">
        <v>202</v>
      </c>
      <c r="G22" s="84">
        <v>3</v>
      </c>
      <c r="H22" s="84" t="s">
        <v>203</v>
      </c>
      <c r="I22" s="85">
        <v>40</v>
      </c>
      <c r="J22" s="277">
        <v>2</v>
      </c>
      <c r="K22" s="278">
        <f t="shared" ref="K22" si="2">SUM(I22*J22)</f>
        <v>80</v>
      </c>
      <c r="L22" s="544"/>
      <c r="M22" s="531"/>
      <c r="N22" s="544"/>
      <c r="O22" s="544"/>
      <c r="P22" s="538"/>
      <c r="Q22" s="545"/>
      <c r="R22" s="546"/>
      <c r="S22" s="548"/>
      <c r="T22" s="983"/>
      <c r="U22" s="557"/>
      <c r="V22" s="548"/>
      <c r="W22" s="546"/>
      <c r="X22" s="548"/>
      <c r="Y22" s="549"/>
      <c r="Z22" s="546"/>
      <c r="AA22" s="546"/>
      <c r="AB22" s="546"/>
      <c r="AC22" s="550"/>
      <c r="AD22" s="557"/>
      <c r="AE22" s="983"/>
      <c r="AF22" s="547"/>
      <c r="AG22" s="551"/>
      <c r="AH22" s="552"/>
      <c r="AI22" s="535"/>
      <c r="AJ22" s="535"/>
      <c r="AK22" s="441"/>
      <c r="AL22" s="534"/>
      <c r="AM22" s="535"/>
      <c r="AN22" s="535"/>
      <c r="AO22" s="531"/>
      <c r="AP22" s="553"/>
      <c r="AQ22" s="530"/>
      <c r="AR22" s="531"/>
      <c r="AS22" s="532"/>
      <c r="AT22" s="962"/>
      <c r="AU22" s="554"/>
      <c r="AV22" s="535"/>
      <c r="AW22" s="541">
        <v>40</v>
      </c>
      <c r="AX22" s="535"/>
      <c r="AY22" s="534"/>
      <c r="AZ22" s="529"/>
      <c r="BA22" s="535"/>
      <c r="BB22" s="535"/>
      <c r="BC22" s="533"/>
      <c r="BD22" s="554"/>
      <c r="BE22" s="535"/>
      <c r="BF22" s="535"/>
      <c r="BG22" s="538"/>
      <c r="BH22" s="530"/>
      <c r="BI22" s="541">
        <v>40</v>
      </c>
      <c r="BJ22" s="555"/>
      <c r="BK22" s="555"/>
      <c r="BL22" s="556"/>
    </row>
    <row r="23" spans="2:64" s="424" customFormat="1" ht="41.25" customHeight="1" thickBot="1">
      <c r="B23" s="1094"/>
      <c r="C23" s="1056"/>
      <c r="D23" s="1028" t="s">
        <v>326</v>
      </c>
      <c r="E23" s="1029"/>
      <c r="F23" s="861" t="s">
        <v>136</v>
      </c>
      <c r="G23" s="862">
        <v>2</v>
      </c>
      <c r="H23" s="862" t="s">
        <v>3</v>
      </c>
      <c r="I23" s="863">
        <v>30</v>
      </c>
      <c r="J23" s="864">
        <v>2</v>
      </c>
      <c r="K23" s="865">
        <f>SUM(I23*J23)</f>
        <v>60</v>
      </c>
      <c r="L23" s="559"/>
      <c r="M23" s="560"/>
      <c r="N23" s="560"/>
      <c r="O23" s="560"/>
      <c r="P23" s="561"/>
      <c r="Q23" s="562"/>
      <c r="R23" s="563"/>
      <c r="S23" s="907"/>
      <c r="T23" s="984"/>
      <c r="U23" s="565"/>
      <c r="V23" s="563"/>
      <c r="W23" s="563"/>
      <c r="X23" s="566"/>
      <c r="Y23" s="567"/>
      <c r="Z23" s="568">
        <v>30</v>
      </c>
      <c r="AA23" s="568">
        <v>30</v>
      </c>
      <c r="AB23" s="563"/>
      <c r="AC23" s="569"/>
      <c r="AD23" s="577"/>
      <c r="AE23" s="984"/>
      <c r="AF23" s="565"/>
      <c r="AG23" s="566"/>
      <c r="AH23" s="562"/>
      <c r="AI23" s="563"/>
      <c r="AJ23" s="563"/>
      <c r="AK23" s="568">
        <v>30</v>
      </c>
      <c r="AL23" s="570">
        <v>30</v>
      </c>
      <c r="AM23" s="563"/>
      <c r="AN23" s="571"/>
      <c r="AO23" s="560"/>
      <c r="AP23" s="572"/>
      <c r="AQ23" s="573"/>
      <c r="AR23" s="560"/>
      <c r="AS23" s="574"/>
      <c r="AT23" s="575"/>
      <c r="AU23" s="576"/>
      <c r="AV23" s="563"/>
      <c r="AW23" s="563"/>
      <c r="AX23" s="563"/>
      <c r="AY23" s="577"/>
      <c r="AZ23" s="562"/>
      <c r="BA23" s="563"/>
      <c r="BB23" s="578"/>
      <c r="BC23" s="579"/>
      <c r="BD23" s="565"/>
      <c r="BE23" s="563"/>
      <c r="BF23" s="563"/>
      <c r="BG23" s="561"/>
      <c r="BH23" s="573"/>
      <c r="BI23" s="560"/>
      <c r="BJ23" s="560"/>
      <c r="BK23" s="560"/>
      <c r="BL23" s="580"/>
    </row>
    <row r="24" spans="2:64" s="424" customFormat="1" ht="41.25" customHeight="1">
      <c r="B24" s="1094"/>
      <c r="C24" s="1076" t="s">
        <v>284</v>
      </c>
      <c r="D24" s="1024" t="s">
        <v>166</v>
      </c>
      <c r="E24" s="1025"/>
      <c r="F24" s="499" t="s">
        <v>277</v>
      </c>
      <c r="G24" s="145">
        <v>1</v>
      </c>
      <c r="H24" s="145" t="s">
        <v>3</v>
      </c>
      <c r="I24" s="146">
        <v>20</v>
      </c>
      <c r="J24" s="186">
        <v>1</v>
      </c>
      <c r="K24" s="860">
        <f t="shared" ref="K24:K32" si="3">SUM(I24*J24)</f>
        <v>20</v>
      </c>
      <c r="L24" s="581"/>
      <c r="M24" s="582"/>
      <c r="N24" s="582"/>
      <c r="O24" s="582"/>
      <c r="P24" s="501"/>
      <c r="Q24" s="512"/>
      <c r="R24" s="583">
        <v>20</v>
      </c>
      <c r="S24" s="584"/>
      <c r="T24" s="509"/>
      <c r="U24" s="416"/>
      <c r="V24" s="585"/>
      <c r="W24" s="588"/>
      <c r="X24" s="990" t="s">
        <v>344</v>
      </c>
      <c r="Y24" s="913"/>
      <c r="Z24" s="417"/>
      <c r="AA24" s="417"/>
      <c r="AB24" s="417"/>
      <c r="AC24" s="586"/>
      <c r="AD24" s="587"/>
      <c r="AE24" s="588"/>
      <c r="AF24" s="990" t="s">
        <v>345</v>
      </c>
      <c r="AG24" s="511"/>
      <c r="AH24" s="589"/>
      <c r="AI24" s="590"/>
      <c r="AJ24" s="590"/>
      <c r="AK24" s="509"/>
      <c r="AL24" s="930"/>
      <c r="AM24" s="990" t="s">
        <v>344</v>
      </c>
      <c r="AN24" s="416"/>
      <c r="AO24" s="582"/>
      <c r="AP24" s="591"/>
      <c r="AQ24" s="422"/>
      <c r="AR24" s="404"/>
      <c r="AS24" s="419"/>
      <c r="AT24" s="509"/>
      <c r="AU24" s="416"/>
      <c r="AV24" s="592"/>
      <c r="AW24" s="585"/>
      <c r="AX24" s="585"/>
      <c r="AY24" s="511"/>
      <c r="AZ24" s="593"/>
      <c r="BA24" s="594"/>
      <c r="BB24" s="594"/>
      <c r="BC24" s="595"/>
      <c r="BD24" s="596"/>
      <c r="BE24" s="597"/>
      <c r="BF24" s="598"/>
      <c r="BG24" s="513"/>
      <c r="BH24" s="514"/>
      <c r="BI24" s="515"/>
      <c r="BJ24" s="515"/>
      <c r="BK24" s="515"/>
      <c r="BL24" s="516"/>
    </row>
    <row r="25" spans="2:64" s="424" customFormat="1" ht="41.25" customHeight="1">
      <c r="B25" s="1094"/>
      <c r="C25" s="1055"/>
      <c r="D25" s="1079" t="s">
        <v>255</v>
      </c>
      <c r="E25" s="1080"/>
      <c r="F25" s="517" t="s">
        <v>271</v>
      </c>
      <c r="G25" s="84">
        <v>3</v>
      </c>
      <c r="H25" s="84" t="s">
        <v>2</v>
      </c>
      <c r="I25" s="85">
        <v>24</v>
      </c>
      <c r="J25" s="277">
        <v>4</v>
      </c>
      <c r="K25" s="278">
        <f t="shared" si="3"/>
        <v>96</v>
      </c>
      <c r="L25" s="544"/>
      <c r="M25" s="531"/>
      <c r="N25" s="531"/>
      <c r="O25" s="531"/>
      <c r="P25" s="538"/>
      <c r="Q25" s="529"/>
      <c r="R25" s="535"/>
      <c r="S25" s="535"/>
      <c r="T25" s="533"/>
      <c r="U25" s="554"/>
      <c r="V25" s="535"/>
      <c r="W25" s="608"/>
      <c r="X25" s="991"/>
      <c r="Y25" s="913"/>
      <c r="Z25" s="541">
        <v>24</v>
      </c>
      <c r="AA25" s="541">
        <v>24</v>
      </c>
      <c r="AB25" s="541">
        <v>24</v>
      </c>
      <c r="AC25" s="541">
        <v>24</v>
      </c>
      <c r="AD25" s="554"/>
      <c r="AE25" s="438"/>
      <c r="AF25" s="991"/>
      <c r="AG25" s="534"/>
      <c r="AH25" s="600"/>
      <c r="AI25" s="601"/>
      <c r="AJ25" s="535"/>
      <c r="AK25" s="533"/>
      <c r="AL25" s="534"/>
      <c r="AM25" s="991"/>
      <c r="AN25" s="554"/>
      <c r="AO25" s="531"/>
      <c r="AP25" s="553"/>
      <c r="AQ25" s="530"/>
      <c r="AR25" s="531"/>
      <c r="AS25" s="532"/>
      <c r="AT25" s="533"/>
      <c r="AU25" s="554"/>
      <c r="AV25" s="535"/>
      <c r="AW25" s="535"/>
      <c r="AX25" s="601"/>
      <c r="AY25" s="534"/>
      <c r="AZ25" s="602"/>
      <c r="BA25" s="599"/>
      <c r="BB25" s="599"/>
      <c r="BC25" s="603"/>
      <c r="BD25" s="604"/>
      <c r="BE25" s="599"/>
      <c r="BF25" s="599"/>
      <c r="BG25" s="538"/>
      <c r="BH25" s="466"/>
      <c r="BI25" s="449"/>
      <c r="BJ25" s="449"/>
      <c r="BK25" s="531"/>
      <c r="BL25" s="556"/>
    </row>
    <row r="26" spans="2:64" s="424" customFormat="1" ht="41.25" customHeight="1">
      <c r="B26" s="1094"/>
      <c r="C26" s="1055"/>
      <c r="D26" s="1011" t="s">
        <v>257</v>
      </c>
      <c r="E26" s="1030"/>
      <c r="F26" s="517" t="s">
        <v>358</v>
      </c>
      <c r="G26" s="84">
        <v>2</v>
      </c>
      <c r="H26" s="84" t="s">
        <v>3</v>
      </c>
      <c r="I26" s="85">
        <v>6</v>
      </c>
      <c r="J26" s="277">
        <v>1</v>
      </c>
      <c r="K26" s="278">
        <f t="shared" ref="K26" si="4">SUM(I26*J26)</f>
        <v>6</v>
      </c>
      <c r="L26" s="544"/>
      <c r="M26" s="531"/>
      <c r="N26" s="531"/>
      <c r="O26" s="531"/>
      <c r="P26" s="538"/>
      <c r="Q26" s="529"/>
      <c r="R26" s="535"/>
      <c r="S26" s="535"/>
      <c r="T26" s="533"/>
      <c r="U26" s="554"/>
      <c r="V26" s="535"/>
      <c r="W26" s="438"/>
      <c r="X26" s="991"/>
      <c r="Y26" s="914"/>
      <c r="Z26" s="527"/>
      <c r="AA26" s="535"/>
      <c r="AB26" s="535"/>
      <c r="AC26" s="543"/>
      <c r="AD26" s="554"/>
      <c r="AE26" s="438"/>
      <c r="AF26" s="991"/>
      <c r="AG26" s="534"/>
      <c r="AH26" s="600"/>
      <c r="AI26" s="535"/>
      <c r="AJ26" s="601"/>
      <c r="AK26" s="533"/>
      <c r="AL26" s="534"/>
      <c r="AM26" s="991"/>
      <c r="AN26" s="932"/>
      <c r="AO26" s="544"/>
      <c r="AP26" s="553"/>
      <c r="AQ26" s="530"/>
      <c r="AR26" s="531"/>
      <c r="AS26" s="606"/>
      <c r="AT26" s="533"/>
      <c r="AU26" s="554"/>
      <c r="AV26" s="535"/>
      <c r="AW26" s="535"/>
      <c r="AX26" s="607"/>
      <c r="AY26" s="534"/>
      <c r="AZ26" s="602"/>
      <c r="BA26" s="599"/>
      <c r="BB26" s="608"/>
      <c r="BC26" s="603"/>
      <c r="BD26" s="604"/>
      <c r="BE26" s="599"/>
      <c r="BF26" s="599"/>
      <c r="BG26" s="558">
        <v>6</v>
      </c>
      <c r="BH26" s="541">
        <v>6</v>
      </c>
      <c r="BI26" s="449"/>
      <c r="BJ26" s="449"/>
      <c r="BK26" s="449"/>
      <c r="BL26" s="467"/>
    </row>
    <row r="27" spans="2:64" s="424" customFormat="1" ht="41.25" customHeight="1">
      <c r="B27" s="1094"/>
      <c r="C27" s="1055"/>
      <c r="D27" s="1013" t="s">
        <v>196</v>
      </c>
      <c r="E27" s="1023"/>
      <c r="F27" s="517" t="s">
        <v>275</v>
      </c>
      <c r="G27" s="84">
        <v>1</v>
      </c>
      <c r="H27" s="84" t="s">
        <v>3</v>
      </c>
      <c r="I27" s="85">
        <v>36</v>
      </c>
      <c r="J27" s="277">
        <v>1</v>
      </c>
      <c r="K27" s="278">
        <f t="shared" si="3"/>
        <v>36</v>
      </c>
      <c r="L27" s="544"/>
      <c r="M27" s="531"/>
      <c r="N27" s="531"/>
      <c r="O27" s="531"/>
      <c r="P27" s="538"/>
      <c r="Q27" s="529"/>
      <c r="R27" s="535"/>
      <c r="S27" s="535"/>
      <c r="T27" s="533"/>
      <c r="U27" s="554"/>
      <c r="V27" s="535"/>
      <c r="W27" s="438"/>
      <c r="X27" s="991"/>
      <c r="Y27" s="914"/>
      <c r="Z27" s="527"/>
      <c r="AA27" s="535"/>
      <c r="AB27" s="535"/>
      <c r="AC27" s="543"/>
      <c r="AD27" s="554"/>
      <c r="AE27" s="438"/>
      <c r="AF27" s="991"/>
      <c r="AG27" s="534"/>
      <c r="AH27" s="600"/>
      <c r="AI27" s="535"/>
      <c r="AJ27" s="601"/>
      <c r="AK27" s="609">
        <v>36</v>
      </c>
      <c r="AL27" s="534"/>
      <c r="AM27" s="991"/>
      <c r="AN27" s="932"/>
      <c r="AO27" s="544"/>
      <c r="AP27" s="553"/>
      <c r="AQ27" s="530"/>
      <c r="AR27" s="531"/>
      <c r="AS27" s="606"/>
      <c r="AT27" s="533"/>
      <c r="AU27" s="554"/>
      <c r="AV27" s="535"/>
      <c r="AW27" s="535"/>
      <c r="AX27" s="607"/>
      <c r="AY27" s="534"/>
      <c r="AZ27" s="602"/>
      <c r="BA27" s="599"/>
      <c r="BB27" s="608"/>
      <c r="BC27" s="603"/>
      <c r="BD27" s="604"/>
      <c r="BE27" s="599"/>
      <c r="BF27" s="599"/>
      <c r="BG27" s="520"/>
      <c r="BH27" s="466"/>
      <c r="BI27" s="449"/>
      <c r="BJ27" s="449"/>
      <c r="BK27" s="449"/>
      <c r="BL27" s="467"/>
    </row>
    <row r="28" spans="2:64" s="424" customFormat="1" ht="41.25" customHeight="1">
      <c r="B28" s="1094"/>
      <c r="C28" s="1055"/>
      <c r="D28" s="1013" t="s">
        <v>53</v>
      </c>
      <c r="E28" s="1023"/>
      <c r="F28" s="517" t="s">
        <v>167</v>
      </c>
      <c r="G28" s="84">
        <v>2</v>
      </c>
      <c r="H28" s="84" t="s">
        <v>3</v>
      </c>
      <c r="I28" s="85">
        <v>40</v>
      </c>
      <c r="J28" s="277">
        <v>1</v>
      </c>
      <c r="K28" s="278">
        <f>SUM(I28*J28)</f>
        <v>40</v>
      </c>
      <c r="L28" s="544"/>
      <c r="M28" s="531"/>
      <c r="N28" s="531"/>
      <c r="O28" s="531"/>
      <c r="P28" s="538"/>
      <c r="Q28" s="529"/>
      <c r="R28" s="535"/>
      <c r="S28" s="535"/>
      <c r="T28" s="533"/>
      <c r="U28" s="554"/>
      <c r="V28" s="535"/>
      <c r="W28" s="438"/>
      <c r="X28" s="991"/>
      <c r="Y28" s="914"/>
      <c r="Z28" s="535"/>
      <c r="AA28" s="535"/>
      <c r="AB28" s="535"/>
      <c r="AC28" s="543"/>
      <c r="AD28" s="554"/>
      <c r="AE28" s="438"/>
      <c r="AF28" s="991"/>
      <c r="AG28" s="534"/>
      <c r="AH28" s="600"/>
      <c r="AI28" s="601"/>
      <c r="AJ28" s="535"/>
      <c r="AK28" s="533"/>
      <c r="AL28" s="534"/>
      <c r="AM28" s="991"/>
      <c r="AN28" s="616">
        <v>40</v>
      </c>
      <c r="AO28" s="611">
        <v>40</v>
      </c>
      <c r="AP28" s="553"/>
      <c r="AQ28" s="530"/>
      <c r="AR28" s="531"/>
      <c r="AS28" s="532"/>
      <c r="AT28" s="533"/>
      <c r="AU28" s="554"/>
      <c r="AV28" s="535"/>
      <c r="AW28" s="535"/>
      <c r="AX28" s="535"/>
      <c r="AY28" s="534"/>
      <c r="AZ28" s="602"/>
      <c r="BA28" s="599"/>
      <c r="BB28" s="599"/>
      <c r="BC28" s="603"/>
      <c r="BD28" s="604"/>
      <c r="BE28" s="599"/>
      <c r="BF28" s="599"/>
      <c r="BG28" s="538"/>
      <c r="BH28" s="466"/>
      <c r="BI28" s="449"/>
      <c r="BJ28" s="449"/>
      <c r="BK28" s="449"/>
      <c r="BL28" s="467"/>
    </row>
    <row r="29" spans="2:64" s="424" customFormat="1" ht="41.25" customHeight="1">
      <c r="B29" s="1094"/>
      <c r="C29" s="1055"/>
      <c r="D29" s="1013" t="s">
        <v>38</v>
      </c>
      <c r="E29" s="1023"/>
      <c r="F29" s="517" t="s">
        <v>41</v>
      </c>
      <c r="G29" s="84">
        <v>3</v>
      </c>
      <c r="H29" s="84" t="s">
        <v>0</v>
      </c>
      <c r="I29" s="85">
        <v>40</v>
      </c>
      <c r="J29" s="277">
        <v>1</v>
      </c>
      <c r="K29" s="278">
        <f t="shared" si="3"/>
        <v>40</v>
      </c>
      <c r="L29" s="544"/>
      <c r="M29" s="531"/>
      <c r="N29" s="531"/>
      <c r="O29" s="531"/>
      <c r="P29" s="538"/>
      <c r="Q29" s="529"/>
      <c r="R29" s="535"/>
      <c r="S29" s="546"/>
      <c r="T29" s="533"/>
      <c r="U29" s="554"/>
      <c r="V29" s="535"/>
      <c r="W29" s="438"/>
      <c r="X29" s="991"/>
      <c r="Y29" s="914"/>
      <c r="Z29" s="535"/>
      <c r="AA29" s="535"/>
      <c r="AB29" s="535"/>
      <c r="AC29" s="543"/>
      <c r="AD29" s="540">
        <v>40</v>
      </c>
      <c r="AE29" s="438"/>
      <c r="AF29" s="991"/>
      <c r="AG29" s="534"/>
      <c r="AH29" s="600"/>
      <c r="AI29" s="601"/>
      <c r="AJ29" s="535"/>
      <c r="AK29" s="533"/>
      <c r="AL29" s="534"/>
      <c r="AM29" s="991"/>
      <c r="AN29" s="554"/>
      <c r="AO29" s="544"/>
      <c r="AP29" s="612"/>
      <c r="AQ29" s="530"/>
      <c r="AR29" s="531"/>
      <c r="AS29" s="606"/>
      <c r="AT29" s="533"/>
      <c r="AU29" s="554"/>
      <c r="AV29" s="535"/>
      <c r="AW29" s="535"/>
      <c r="AX29" s="535"/>
      <c r="AY29" s="534"/>
      <c r="AZ29" s="602"/>
      <c r="BA29" s="599"/>
      <c r="BB29" s="608"/>
      <c r="BC29" s="603"/>
      <c r="BD29" s="604"/>
      <c r="BE29" s="599"/>
      <c r="BF29" s="599"/>
      <c r="BG29" s="520"/>
      <c r="BH29" s="466"/>
      <c r="BI29" s="449"/>
      <c r="BJ29" s="449"/>
      <c r="BK29" s="449"/>
      <c r="BL29" s="467"/>
    </row>
    <row r="30" spans="2:64" s="424" customFormat="1" ht="41.25" customHeight="1">
      <c r="B30" s="1094"/>
      <c r="C30" s="1055"/>
      <c r="D30" s="1013" t="s">
        <v>45</v>
      </c>
      <c r="E30" s="1023"/>
      <c r="F30" s="866" t="s">
        <v>142</v>
      </c>
      <c r="G30" s="84">
        <v>1</v>
      </c>
      <c r="H30" s="84" t="s">
        <v>1</v>
      </c>
      <c r="I30" s="85">
        <v>40</v>
      </c>
      <c r="J30" s="277">
        <v>1</v>
      </c>
      <c r="K30" s="278">
        <f t="shared" si="3"/>
        <v>40</v>
      </c>
      <c r="L30" s="544"/>
      <c r="M30" s="531"/>
      <c r="N30" s="531"/>
      <c r="O30" s="531"/>
      <c r="P30" s="538"/>
      <c r="Q30" s="529"/>
      <c r="R30" s="535"/>
      <c r="S30" s="546"/>
      <c r="T30" s="533"/>
      <c r="U30" s="554"/>
      <c r="V30" s="535"/>
      <c r="W30" s="438"/>
      <c r="X30" s="991"/>
      <c r="Y30" s="540">
        <v>40</v>
      </c>
      <c r="Z30" s="535"/>
      <c r="AA30" s="535"/>
      <c r="AB30" s="535"/>
      <c r="AC30" s="543"/>
      <c r="AD30" s="554"/>
      <c r="AE30" s="438"/>
      <c r="AF30" s="991"/>
      <c r="AG30" s="534"/>
      <c r="AH30" s="600"/>
      <c r="AI30" s="601"/>
      <c r="AJ30" s="535"/>
      <c r="AK30" s="613"/>
      <c r="AL30" s="534"/>
      <c r="AM30" s="991"/>
      <c r="AN30" s="554"/>
      <c r="AO30" s="531"/>
      <c r="AP30" s="553"/>
      <c r="AQ30" s="530"/>
      <c r="AR30" s="531"/>
      <c r="AS30" s="532"/>
      <c r="AT30" s="614"/>
      <c r="AU30" s="615"/>
      <c r="AV30" s="535"/>
      <c r="AW30" s="535"/>
      <c r="AX30" s="535"/>
      <c r="AY30" s="534"/>
      <c r="AZ30" s="602"/>
      <c r="BA30" s="599"/>
      <c r="BB30" s="608"/>
      <c r="BC30" s="603"/>
      <c r="BD30" s="604"/>
      <c r="BE30" s="599"/>
      <c r="BF30" s="599"/>
      <c r="BG30" s="538"/>
      <c r="BH30" s="466"/>
      <c r="BI30" s="449"/>
      <c r="BJ30" s="449"/>
      <c r="BK30" s="449"/>
      <c r="BL30" s="467"/>
    </row>
    <row r="31" spans="2:64" s="424" customFormat="1" ht="41.25" customHeight="1">
      <c r="B31" s="1094"/>
      <c r="C31" s="1055"/>
      <c r="D31" s="1013" t="s">
        <v>46</v>
      </c>
      <c r="E31" s="1023"/>
      <c r="F31" s="866" t="s">
        <v>144</v>
      </c>
      <c r="G31" s="84">
        <v>4</v>
      </c>
      <c r="H31" s="84" t="s">
        <v>3</v>
      </c>
      <c r="I31" s="85">
        <v>40</v>
      </c>
      <c r="J31" s="277">
        <v>1</v>
      </c>
      <c r="K31" s="278">
        <f t="shared" si="3"/>
        <v>40</v>
      </c>
      <c r="L31" s="544"/>
      <c r="M31" s="531"/>
      <c r="N31" s="531"/>
      <c r="O31" s="531"/>
      <c r="P31" s="538"/>
      <c r="Q31" s="529"/>
      <c r="R31" s="438"/>
      <c r="S31" s="610">
        <v>40</v>
      </c>
      <c r="T31" s="611">
        <v>40</v>
      </c>
      <c r="U31" s="616">
        <v>40</v>
      </c>
      <c r="V31" s="611">
        <v>40</v>
      </c>
      <c r="W31" s="729"/>
      <c r="X31" s="991"/>
      <c r="Y31" s="914"/>
      <c r="Z31" s="535"/>
      <c r="AA31" s="535"/>
      <c r="AB31" s="535"/>
      <c r="AC31" s="543"/>
      <c r="AD31" s="554"/>
      <c r="AE31" s="438"/>
      <c r="AF31" s="991"/>
      <c r="AG31" s="534"/>
      <c r="AH31" s="600"/>
      <c r="AI31" s="601"/>
      <c r="AJ31" s="535"/>
      <c r="AK31" s="533"/>
      <c r="AL31" s="534"/>
      <c r="AM31" s="991"/>
      <c r="AN31" s="554"/>
      <c r="AO31" s="531"/>
      <c r="AP31" s="553"/>
      <c r="AQ31" s="530"/>
      <c r="AR31" s="531"/>
      <c r="AS31" s="532"/>
      <c r="AT31" s="533"/>
      <c r="AU31" s="554"/>
      <c r="AV31" s="535"/>
      <c r="AW31" s="535"/>
      <c r="AX31" s="535"/>
      <c r="AY31" s="534"/>
      <c r="AZ31" s="602"/>
      <c r="BA31" s="599"/>
      <c r="BB31" s="608"/>
      <c r="BC31" s="603"/>
      <c r="BD31" s="604"/>
      <c r="BE31" s="599"/>
      <c r="BF31" s="599"/>
      <c r="BG31" s="538"/>
      <c r="BH31" s="466"/>
      <c r="BI31" s="449"/>
      <c r="BJ31" s="449"/>
      <c r="BK31" s="449"/>
      <c r="BL31" s="467"/>
    </row>
    <row r="32" spans="2:64" s="424" customFormat="1" ht="41.25" customHeight="1">
      <c r="B32" s="1094"/>
      <c r="C32" s="1055"/>
      <c r="D32" s="1013" t="s">
        <v>87</v>
      </c>
      <c r="E32" s="1023"/>
      <c r="F32" s="517" t="s">
        <v>274</v>
      </c>
      <c r="G32" s="84">
        <v>2</v>
      </c>
      <c r="H32" s="84" t="s">
        <v>2</v>
      </c>
      <c r="I32" s="85">
        <v>40</v>
      </c>
      <c r="J32" s="277">
        <v>2</v>
      </c>
      <c r="K32" s="278">
        <f t="shared" si="3"/>
        <v>80</v>
      </c>
      <c r="L32" s="544"/>
      <c r="M32" s="531"/>
      <c r="N32" s="531"/>
      <c r="O32" s="531"/>
      <c r="P32" s="538"/>
      <c r="Q32" s="529"/>
      <c r="R32" s="535"/>
      <c r="S32" s="535"/>
      <c r="T32" s="533"/>
      <c r="U32" s="554"/>
      <c r="V32" s="438"/>
      <c r="W32" s="654">
        <v>40</v>
      </c>
      <c r="X32" s="991"/>
      <c r="Y32" s="914"/>
      <c r="Z32" s="535"/>
      <c r="AA32" s="535"/>
      <c r="AB32" s="535"/>
      <c r="AC32" s="543"/>
      <c r="AD32" s="554"/>
      <c r="AE32" s="438"/>
      <c r="AF32" s="991"/>
      <c r="AG32" s="534"/>
      <c r="AH32" s="600"/>
      <c r="AI32" s="535"/>
      <c r="AJ32" s="601"/>
      <c r="AK32" s="533"/>
      <c r="AL32" s="931">
        <v>40</v>
      </c>
      <c r="AM32" s="991"/>
      <c r="AN32" s="554"/>
      <c r="AO32" s="531"/>
      <c r="AP32" s="553"/>
      <c r="AQ32" s="530"/>
      <c r="AR32" s="531"/>
      <c r="AS32" s="532"/>
      <c r="AT32" s="533"/>
      <c r="AU32" s="554"/>
      <c r="AV32" s="535"/>
      <c r="AW32" s="535"/>
      <c r="AX32" s="535"/>
      <c r="AY32" s="534"/>
      <c r="AZ32" s="602"/>
      <c r="BA32" s="599"/>
      <c r="BB32" s="599"/>
      <c r="BC32" s="603"/>
      <c r="BD32" s="604"/>
      <c r="BE32" s="599"/>
      <c r="BF32" s="599"/>
      <c r="BG32" s="538"/>
      <c r="BH32" s="466"/>
      <c r="BI32" s="449"/>
      <c r="BJ32" s="449"/>
      <c r="BK32" s="449"/>
      <c r="BL32" s="467"/>
    </row>
    <row r="33" spans="2:64" s="424" customFormat="1" ht="41.25" customHeight="1">
      <c r="B33" s="1094"/>
      <c r="C33" s="1055"/>
      <c r="D33" s="1011" t="s">
        <v>323</v>
      </c>
      <c r="E33" s="1030"/>
      <c r="F33" s="867" t="s">
        <v>137</v>
      </c>
      <c r="G33" s="868">
        <v>1</v>
      </c>
      <c r="H33" s="868" t="s">
        <v>1</v>
      </c>
      <c r="I33" s="869">
        <v>30</v>
      </c>
      <c r="J33" s="870">
        <v>1</v>
      </c>
      <c r="K33" s="871">
        <f t="shared" ref="K33:K38" si="5">SUM(I33*J33)</f>
        <v>30</v>
      </c>
      <c r="L33" s="618"/>
      <c r="M33" s="619"/>
      <c r="N33" s="619"/>
      <c r="O33" s="619"/>
      <c r="P33" s="620"/>
      <c r="Q33" s="621"/>
      <c r="R33" s="622"/>
      <c r="S33" s="623"/>
      <c r="T33" s="624"/>
      <c r="U33" s="625"/>
      <c r="V33" s="622"/>
      <c r="W33" s="629"/>
      <c r="X33" s="991"/>
      <c r="Y33" s="915"/>
      <c r="Z33" s="627"/>
      <c r="AA33" s="627"/>
      <c r="AB33" s="627"/>
      <c r="AC33" s="628"/>
      <c r="AD33" s="625"/>
      <c r="AE33" s="629"/>
      <c r="AF33" s="991"/>
      <c r="AG33" s="637"/>
      <c r="AH33" s="630"/>
      <c r="AI33" s="622"/>
      <c r="AJ33" s="631"/>
      <c r="AK33" s="624"/>
      <c r="AL33" s="637"/>
      <c r="AM33" s="991"/>
      <c r="AN33" s="625"/>
      <c r="AO33" s="619"/>
      <c r="AP33" s="632"/>
      <c r="AQ33" s="633"/>
      <c r="AR33" s="619"/>
      <c r="AS33" s="634"/>
      <c r="AT33" s="635"/>
      <c r="AU33" s="627"/>
      <c r="AV33" s="636"/>
      <c r="AW33" s="636"/>
      <c r="AX33" s="601"/>
      <c r="AY33" s="637"/>
      <c r="AZ33" s="621"/>
      <c r="BA33" s="622"/>
      <c r="BB33" s="622"/>
      <c r="BC33" s="624"/>
      <c r="BD33" s="625"/>
      <c r="BE33" s="636"/>
      <c r="BF33" s="638">
        <v>30</v>
      </c>
      <c r="BG33" s="538"/>
      <c r="BH33" s="466"/>
      <c r="BI33" s="449"/>
      <c r="BJ33" s="449"/>
      <c r="BK33" s="449"/>
      <c r="BL33" s="467"/>
    </row>
    <row r="34" spans="2:64" s="424" customFormat="1" ht="41.25" customHeight="1">
      <c r="B34" s="1094"/>
      <c r="C34" s="1055"/>
      <c r="D34" s="1079" t="s">
        <v>324</v>
      </c>
      <c r="E34" s="1080"/>
      <c r="F34" s="517" t="s">
        <v>137</v>
      </c>
      <c r="G34" s="84">
        <v>1</v>
      </c>
      <c r="H34" s="84" t="s">
        <v>1</v>
      </c>
      <c r="I34" s="85">
        <v>20</v>
      </c>
      <c r="J34" s="277">
        <v>1</v>
      </c>
      <c r="K34" s="278">
        <f t="shared" si="5"/>
        <v>20</v>
      </c>
      <c r="L34" s="639"/>
      <c r="M34" s="531"/>
      <c r="N34" s="531"/>
      <c r="O34" s="531"/>
      <c r="P34" s="538"/>
      <c r="Q34" s="529"/>
      <c r="R34" s="535"/>
      <c r="S34" s="546"/>
      <c r="T34" s="533"/>
      <c r="U34" s="554"/>
      <c r="V34" s="535"/>
      <c r="W34" s="438"/>
      <c r="X34" s="991"/>
      <c r="Y34" s="914"/>
      <c r="Z34" s="615"/>
      <c r="AA34" s="615"/>
      <c r="AB34" s="615"/>
      <c r="AC34" s="543"/>
      <c r="AD34" s="554"/>
      <c r="AE34" s="438"/>
      <c r="AF34" s="991"/>
      <c r="AG34" s="534"/>
      <c r="AH34" s="600"/>
      <c r="AI34" s="535"/>
      <c r="AJ34" s="601"/>
      <c r="AK34" s="533"/>
      <c r="AL34" s="534"/>
      <c r="AM34" s="991"/>
      <c r="AN34" s="554"/>
      <c r="AO34" s="531"/>
      <c r="AP34" s="553"/>
      <c r="AQ34" s="530"/>
      <c r="AR34" s="531"/>
      <c r="AS34" s="532"/>
      <c r="AT34" s="614"/>
      <c r="AU34" s="615"/>
      <c r="AV34" s="607"/>
      <c r="AW34" s="636"/>
      <c r="AX34" s="535"/>
      <c r="AY34" s="534"/>
      <c r="AZ34" s="529"/>
      <c r="BA34" s="535"/>
      <c r="BB34" s="535"/>
      <c r="BC34" s="533"/>
      <c r="BD34" s="554"/>
      <c r="BE34" s="558">
        <v>20</v>
      </c>
      <c r="BF34" s="535"/>
      <c r="BG34" s="538"/>
      <c r="BH34" s="466"/>
      <c r="BI34" s="449"/>
      <c r="BJ34" s="449"/>
      <c r="BK34" s="449"/>
      <c r="BL34" s="467"/>
    </row>
    <row r="35" spans="2:64" s="424" customFormat="1" ht="41.25" customHeight="1" thickBot="1">
      <c r="B35" s="1094"/>
      <c r="C35" s="1056"/>
      <c r="D35" s="1084" t="s">
        <v>325</v>
      </c>
      <c r="E35" s="1085"/>
      <c r="F35" s="861" t="s">
        <v>138</v>
      </c>
      <c r="G35" s="862">
        <v>3</v>
      </c>
      <c r="H35" s="862" t="s">
        <v>1</v>
      </c>
      <c r="I35" s="863">
        <v>20</v>
      </c>
      <c r="J35" s="864">
        <v>1</v>
      </c>
      <c r="K35" s="865">
        <f t="shared" si="5"/>
        <v>20</v>
      </c>
      <c r="L35" s="640"/>
      <c r="M35" s="560"/>
      <c r="N35" s="560"/>
      <c r="O35" s="560"/>
      <c r="P35" s="561"/>
      <c r="Q35" s="641"/>
      <c r="R35" s="563"/>
      <c r="S35" s="642"/>
      <c r="T35" s="579"/>
      <c r="U35" s="565"/>
      <c r="V35" s="563"/>
      <c r="W35" s="566"/>
      <c r="X35" s="992"/>
      <c r="Y35" s="916"/>
      <c r="Z35" s="643"/>
      <c r="AA35" s="643"/>
      <c r="AB35" s="643"/>
      <c r="AC35" s="644"/>
      <c r="AD35" s="565"/>
      <c r="AE35" s="566"/>
      <c r="AF35" s="992"/>
      <c r="AG35" s="577"/>
      <c r="AH35" s="645">
        <v>20</v>
      </c>
      <c r="AI35" s="646">
        <v>20</v>
      </c>
      <c r="AJ35" s="647">
        <v>20</v>
      </c>
      <c r="AK35" s="579"/>
      <c r="AL35" s="577"/>
      <c r="AM35" s="992"/>
      <c r="AN35" s="565"/>
      <c r="AO35" s="560"/>
      <c r="AP35" s="572"/>
      <c r="AQ35" s="573"/>
      <c r="AR35" s="560"/>
      <c r="AS35" s="574"/>
      <c r="AT35" s="648"/>
      <c r="AU35" s="643"/>
      <c r="AV35" s="564"/>
      <c r="AW35" s="564"/>
      <c r="AX35" s="563"/>
      <c r="AY35" s="577"/>
      <c r="AZ35" s="562"/>
      <c r="BA35" s="563"/>
      <c r="BB35" s="563"/>
      <c r="BC35" s="579"/>
      <c r="BD35" s="565"/>
      <c r="BE35" s="565"/>
      <c r="BF35" s="563"/>
      <c r="BG35" s="561"/>
      <c r="BH35" s="573"/>
      <c r="BI35" s="560"/>
      <c r="BJ35" s="560"/>
      <c r="BK35" s="560"/>
      <c r="BL35" s="580"/>
    </row>
    <row r="36" spans="2:64" s="424" customFormat="1" ht="41.25" customHeight="1">
      <c r="B36" s="1094"/>
      <c r="C36" s="1076" t="s">
        <v>293</v>
      </c>
      <c r="D36" s="1024" t="s">
        <v>297</v>
      </c>
      <c r="E36" s="1025"/>
      <c r="F36" s="867" t="s">
        <v>199</v>
      </c>
      <c r="G36" s="868">
        <v>4</v>
      </c>
      <c r="H36" s="868" t="s">
        <v>3</v>
      </c>
      <c r="I36" s="869">
        <v>8</v>
      </c>
      <c r="J36" s="870">
        <v>5</v>
      </c>
      <c r="K36" s="871">
        <f t="shared" si="5"/>
        <v>40</v>
      </c>
      <c r="L36" s="649"/>
      <c r="M36" s="619"/>
      <c r="N36" s="619"/>
      <c r="O36" s="619"/>
      <c r="P36" s="620"/>
      <c r="Q36" s="621"/>
      <c r="R36" s="622"/>
      <c r="S36" s="610">
        <v>8</v>
      </c>
      <c r="T36" s="611">
        <v>8</v>
      </c>
      <c r="U36" s="616">
        <v>8</v>
      </c>
      <c r="V36" s="611">
        <v>8</v>
      </c>
      <c r="W36" s="650"/>
      <c r="X36" s="629"/>
      <c r="Y36" s="651"/>
      <c r="Z36" s="610">
        <v>8</v>
      </c>
      <c r="AA36" s="617">
        <v>8</v>
      </c>
      <c r="AB36" s="617">
        <v>8</v>
      </c>
      <c r="AC36" s="611">
        <v>8</v>
      </c>
      <c r="AD36" s="652"/>
      <c r="AE36" s="622"/>
      <c r="AF36" s="622"/>
      <c r="AG36" s="558">
        <v>8</v>
      </c>
      <c r="AH36" s="610">
        <v>8</v>
      </c>
      <c r="AI36" s="617">
        <v>8</v>
      </c>
      <c r="AJ36" s="611">
        <v>8</v>
      </c>
      <c r="AK36" s="624"/>
      <c r="AL36" s="625"/>
      <c r="AM36" s="653"/>
      <c r="AN36" s="622"/>
      <c r="AO36" s="619"/>
      <c r="AP36" s="553"/>
      <c r="AQ36" s="530"/>
      <c r="AR36" s="619"/>
      <c r="AS36" s="634"/>
      <c r="AT36" s="624"/>
      <c r="AU36" s="625"/>
      <c r="AV36" s="610">
        <v>8</v>
      </c>
      <c r="AW36" s="617">
        <v>8</v>
      </c>
      <c r="AX36" s="617">
        <v>8</v>
      </c>
      <c r="AY36" s="654">
        <v>8</v>
      </c>
      <c r="AZ36" s="655"/>
      <c r="BA36" s="656"/>
      <c r="BB36" s="656"/>
      <c r="BC36" s="541">
        <v>8</v>
      </c>
      <c r="BD36" s="657">
        <v>8</v>
      </c>
      <c r="BE36" s="445">
        <v>8</v>
      </c>
      <c r="BF36" s="658">
        <v>8</v>
      </c>
      <c r="BG36" s="620"/>
      <c r="BH36" s="633"/>
      <c r="BI36" s="619"/>
      <c r="BJ36" s="619"/>
      <c r="BK36" s="619"/>
      <c r="BL36" s="659"/>
    </row>
    <row r="37" spans="2:64" s="424" customFormat="1" ht="41.25" customHeight="1">
      <c r="B37" s="1094"/>
      <c r="C37" s="1055"/>
      <c r="D37" s="1086" t="s">
        <v>259</v>
      </c>
      <c r="E37" s="1033"/>
      <c r="F37" s="536" t="s">
        <v>200</v>
      </c>
      <c r="G37" s="81">
        <v>3</v>
      </c>
      <c r="H37" s="81" t="s">
        <v>2</v>
      </c>
      <c r="I37" s="82">
        <v>20</v>
      </c>
      <c r="J37" s="83">
        <v>4</v>
      </c>
      <c r="K37" s="98">
        <f t="shared" si="5"/>
        <v>80</v>
      </c>
      <c r="L37" s="660"/>
      <c r="M37" s="661"/>
      <c r="N37" s="661"/>
      <c r="O37" s="661"/>
      <c r="P37" s="662"/>
      <c r="Q37" s="539"/>
      <c r="R37" s="524"/>
      <c r="S37" s="524"/>
      <c r="T37" s="663"/>
      <c r="U37" s="523"/>
      <c r="V37" s="524"/>
      <c r="W37" s="524"/>
      <c r="X37" s="433"/>
      <c r="Y37" s="664"/>
      <c r="Z37" s="665"/>
      <c r="AA37" s="665"/>
      <c r="AB37" s="665"/>
      <c r="AC37" s="666"/>
      <c r="AD37" s="667"/>
      <c r="AE37" s="524"/>
      <c r="AF37" s="524"/>
      <c r="AG37" s="433"/>
      <c r="AH37" s="428"/>
      <c r="AI37" s="429"/>
      <c r="AJ37" s="524"/>
      <c r="AK37" s="668"/>
      <c r="AL37" s="523"/>
      <c r="AM37" s="665"/>
      <c r="AN37" s="669">
        <v>20</v>
      </c>
      <c r="AO37" s="669">
        <v>20</v>
      </c>
      <c r="AP37" s="443"/>
      <c r="AQ37" s="670"/>
      <c r="AR37" s="519"/>
      <c r="AS37" s="671"/>
      <c r="AT37" s="669">
        <v>20</v>
      </c>
      <c r="AU37" s="672">
        <v>20</v>
      </c>
      <c r="AV37" s="650"/>
      <c r="AW37" s="524"/>
      <c r="AX37" s="673"/>
      <c r="AY37" s="674"/>
      <c r="AZ37" s="675"/>
      <c r="BA37" s="676"/>
      <c r="BB37" s="676"/>
      <c r="BC37" s="677"/>
      <c r="BD37" s="678"/>
      <c r="BE37" s="676"/>
      <c r="BF37" s="676"/>
      <c r="BG37" s="520"/>
      <c r="BH37" s="679"/>
      <c r="BI37" s="449"/>
      <c r="BJ37" s="661"/>
      <c r="BK37" s="661"/>
      <c r="BL37" s="680"/>
    </row>
    <row r="38" spans="2:64" s="424" customFormat="1" ht="41.25" customHeight="1" thickBot="1">
      <c r="B38" s="1094"/>
      <c r="C38" s="1055"/>
      <c r="D38" s="1040" t="s">
        <v>260</v>
      </c>
      <c r="E38" s="1041"/>
      <c r="F38" s="517" t="s">
        <v>201</v>
      </c>
      <c r="G38" s="84">
        <v>2</v>
      </c>
      <c r="H38" s="84" t="s">
        <v>2</v>
      </c>
      <c r="I38" s="85">
        <v>20</v>
      </c>
      <c r="J38" s="277">
        <v>4</v>
      </c>
      <c r="K38" s="278">
        <f t="shared" si="5"/>
        <v>80</v>
      </c>
      <c r="L38" s="544"/>
      <c r="M38" s="531"/>
      <c r="N38" s="531"/>
      <c r="O38" s="531"/>
      <c r="P38" s="538"/>
      <c r="Q38" s="529"/>
      <c r="R38" s="535"/>
      <c r="S38" s="535"/>
      <c r="T38" s="533"/>
      <c r="U38" s="554"/>
      <c r="V38" s="535"/>
      <c r="W38" s="535"/>
      <c r="X38" s="438"/>
      <c r="Y38" s="526"/>
      <c r="Z38" s="535"/>
      <c r="AA38" s="535"/>
      <c r="AB38" s="681"/>
      <c r="AC38" s="543"/>
      <c r="AD38" s="523"/>
      <c r="AE38" s="669">
        <v>20</v>
      </c>
      <c r="AF38" s="452"/>
      <c r="AG38" s="438"/>
      <c r="AH38" s="529"/>
      <c r="AI38" s="554"/>
      <c r="AJ38" s="554"/>
      <c r="AK38" s="663"/>
      <c r="AL38" s="523"/>
      <c r="AM38" s="942"/>
      <c r="AN38" s="535"/>
      <c r="AO38" s="531"/>
      <c r="AP38" s="443"/>
      <c r="AQ38" s="466"/>
      <c r="AR38" s="449"/>
      <c r="AS38" s="461"/>
      <c r="AT38" s="533"/>
      <c r="AU38" s="554"/>
      <c r="AV38" s="535"/>
      <c r="AW38" s="535"/>
      <c r="AX38" s="601"/>
      <c r="AY38" s="534"/>
      <c r="AZ38" s="944"/>
      <c r="BA38" s="945"/>
      <c r="BB38" s="541">
        <v>20</v>
      </c>
      <c r="BC38" s="603"/>
      <c r="BD38" s="604"/>
      <c r="BE38" s="599"/>
      <c r="BF38" s="599"/>
      <c r="BG38" s="520"/>
      <c r="BH38" s="466"/>
      <c r="BI38" s="449"/>
      <c r="BJ38" s="531"/>
      <c r="BK38" s="531"/>
      <c r="BL38" s="556"/>
    </row>
    <row r="39" spans="2:64" s="424" customFormat="1" ht="41.25" customHeight="1" thickBot="1">
      <c r="B39" s="1094"/>
      <c r="C39" s="1055"/>
      <c r="D39" s="1040" t="s">
        <v>270</v>
      </c>
      <c r="E39" s="1041"/>
      <c r="F39" s="517" t="s">
        <v>256</v>
      </c>
      <c r="G39" s="84">
        <v>1</v>
      </c>
      <c r="H39" s="84" t="s">
        <v>2</v>
      </c>
      <c r="I39" s="85">
        <v>8</v>
      </c>
      <c r="J39" s="277">
        <v>20</v>
      </c>
      <c r="K39" s="278">
        <f t="shared" ref="K39" si="6">SUM(I39*J39)</f>
        <v>160</v>
      </c>
      <c r="L39" s="544"/>
      <c r="M39" s="531"/>
      <c r="N39" s="531"/>
      <c r="O39" s="531"/>
      <c r="P39" s="538"/>
      <c r="Q39" s="529"/>
      <c r="R39" s="535"/>
      <c r="S39" s="535"/>
      <c r="T39" s="533"/>
      <c r="U39" s="554"/>
      <c r="V39" s="535"/>
      <c r="W39" s="985" t="s">
        <v>342</v>
      </c>
      <c r="X39" s="986"/>
      <c r="Y39" s="526"/>
      <c r="Z39" s="535"/>
      <c r="AA39" s="535"/>
      <c r="AB39" s="681"/>
      <c r="AC39" s="553"/>
      <c r="AD39" s="987" t="s">
        <v>342</v>
      </c>
      <c r="AE39" s="988"/>
      <c r="AF39" s="989"/>
      <c r="AG39" s="534"/>
      <c r="AH39" s="529"/>
      <c r="AI39" s="554"/>
      <c r="AJ39" s="534"/>
      <c r="AK39" s="987" t="s">
        <v>342</v>
      </c>
      <c r="AL39" s="988"/>
      <c r="AM39" s="989"/>
      <c r="AN39" s="554"/>
      <c r="AO39" s="538"/>
      <c r="AP39" s="987" t="s">
        <v>343</v>
      </c>
      <c r="AQ39" s="988"/>
      <c r="AR39" s="988"/>
      <c r="AS39" s="989"/>
      <c r="AT39" s="781"/>
      <c r="AU39" s="554"/>
      <c r="AV39" s="535"/>
      <c r="AW39" s="535"/>
      <c r="AX39" s="601"/>
      <c r="AY39" s="534"/>
      <c r="AZ39" s="987" t="s">
        <v>342</v>
      </c>
      <c r="BA39" s="989"/>
      <c r="BB39" s="943"/>
      <c r="BC39" s="682"/>
      <c r="BD39" s="604"/>
      <c r="BE39" s="599"/>
      <c r="BF39" s="608"/>
      <c r="BG39" s="987" t="s">
        <v>342</v>
      </c>
      <c r="BH39" s="988"/>
      <c r="BI39" s="989"/>
      <c r="BJ39" s="544"/>
      <c r="BK39" s="531"/>
      <c r="BL39" s="556"/>
    </row>
    <row r="40" spans="2:64" s="424" customFormat="1" ht="41.25" customHeight="1">
      <c r="B40" s="1094"/>
      <c r="C40" s="1076" t="s">
        <v>198</v>
      </c>
      <c r="D40" s="1089" t="s">
        <v>322</v>
      </c>
      <c r="E40" s="1090"/>
      <c r="F40" s="499" t="s">
        <v>56</v>
      </c>
      <c r="G40" s="145">
        <v>2</v>
      </c>
      <c r="H40" s="145" t="s">
        <v>57</v>
      </c>
      <c r="I40" s="146">
        <v>50</v>
      </c>
      <c r="J40" s="186">
        <v>2</v>
      </c>
      <c r="K40" s="860">
        <f t="shared" ref="K40" si="7">SUM(I40*J40)</f>
        <v>100</v>
      </c>
      <c r="L40" s="683"/>
      <c r="M40" s="582"/>
      <c r="N40" s="582"/>
      <c r="O40" s="582"/>
      <c r="P40" s="501"/>
      <c r="Q40" s="512"/>
      <c r="R40" s="417"/>
      <c r="S40" s="684"/>
      <c r="T40" s="685"/>
      <c r="U40" s="416"/>
      <c r="V40" s="686"/>
      <c r="W40" s="585"/>
      <c r="X40" s="588"/>
      <c r="Y40" s="687"/>
      <c r="Z40" s="686"/>
      <c r="AA40" s="417"/>
      <c r="AB40" s="410"/>
      <c r="AC40" s="586"/>
      <c r="AD40" s="688">
        <v>50</v>
      </c>
      <c r="AE40" s="585"/>
      <c r="AF40" s="585"/>
      <c r="AG40" s="588"/>
      <c r="AH40" s="689"/>
      <c r="AI40" s="417"/>
      <c r="AJ40" s="417"/>
      <c r="AK40" s="509"/>
      <c r="AL40" s="409"/>
      <c r="AM40" s="592"/>
      <c r="AN40" s="592"/>
      <c r="AO40" s="690">
        <v>50</v>
      </c>
      <c r="AP40" s="591"/>
      <c r="AQ40" s="422"/>
      <c r="AR40" s="404"/>
      <c r="AS40" s="419"/>
      <c r="AT40" s="509"/>
      <c r="AU40" s="416"/>
      <c r="AV40" s="585"/>
      <c r="AW40" s="585"/>
      <c r="AX40" s="585"/>
      <c r="AY40" s="511"/>
      <c r="AZ40" s="512"/>
      <c r="BA40" s="417"/>
      <c r="BB40" s="410"/>
      <c r="BC40" s="509"/>
      <c r="BD40" s="416"/>
      <c r="BE40" s="585"/>
      <c r="BF40" s="585"/>
      <c r="BG40" s="501"/>
      <c r="BH40" s="422"/>
      <c r="BI40" s="404"/>
      <c r="BJ40" s="404"/>
      <c r="BK40" s="404"/>
      <c r="BL40" s="691"/>
    </row>
    <row r="41" spans="2:64" s="424" customFormat="1" ht="41.25" customHeight="1">
      <c r="B41" s="1094"/>
      <c r="C41" s="1055"/>
      <c r="D41" s="1026" t="s">
        <v>156</v>
      </c>
      <c r="E41" s="1027"/>
      <c r="F41" s="517" t="s">
        <v>56</v>
      </c>
      <c r="G41" s="84">
        <v>1</v>
      </c>
      <c r="H41" s="84" t="s">
        <v>3</v>
      </c>
      <c r="I41" s="85">
        <v>25</v>
      </c>
      <c r="J41" s="277">
        <v>1</v>
      </c>
      <c r="K41" s="278">
        <f t="shared" ref="K41:K42" si="8">SUM(I41*J41)</f>
        <v>25</v>
      </c>
      <c r="L41" s="639"/>
      <c r="M41" s="619"/>
      <c r="N41" s="619"/>
      <c r="O41" s="531"/>
      <c r="P41" s="538"/>
      <c r="Q41" s="529"/>
      <c r="R41" s="692"/>
      <c r="S41" s="622"/>
      <c r="T41" s="614"/>
      <c r="U41" s="554"/>
      <c r="V41" s="524"/>
      <c r="W41" s="524"/>
      <c r="X41" s="438"/>
      <c r="Y41" s="526"/>
      <c r="Z41" s="535"/>
      <c r="AA41" s="535"/>
      <c r="AB41" s="535"/>
      <c r="AC41" s="543"/>
      <c r="AD41" s="554"/>
      <c r="AE41" s="535"/>
      <c r="AF41" s="535"/>
      <c r="AG41" s="438"/>
      <c r="AH41" s="529"/>
      <c r="AI41" s="535"/>
      <c r="AJ41" s="631"/>
      <c r="AK41" s="624"/>
      <c r="AL41" s="693"/>
      <c r="AM41" s="610">
        <v>25</v>
      </c>
      <c r="AN41" s="631"/>
      <c r="AO41" s="531"/>
      <c r="AP41" s="553"/>
      <c r="AQ41" s="530"/>
      <c r="AR41" s="531"/>
      <c r="AS41" s="532"/>
      <c r="AT41" s="533"/>
      <c r="AU41" s="554"/>
      <c r="AV41" s="535"/>
      <c r="AW41" s="535"/>
      <c r="AX41" s="535"/>
      <c r="AY41" s="534"/>
      <c r="AZ41" s="529"/>
      <c r="BA41" s="535"/>
      <c r="BB41" s="535"/>
      <c r="BC41" s="533"/>
      <c r="BD41" s="554"/>
      <c r="BE41" s="535"/>
      <c r="BF41" s="535"/>
      <c r="BG41" s="620"/>
      <c r="BH41" s="633"/>
      <c r="BI41" s="531"/>
      <c r="BJ41" s="531"/>
      <c r="BK41" s="531"/>
      <c r="BL41" s="556"/>
    </row>
    <row r="42" spans="2:64" s="424" customFormat="1" ht="41.25" customHeight="1">
      <c r="B42" s="1094"/>
      <c r="C42" s="1055"/>
      <c r="D42" s="1013" t="s">
        <v>44</v>
      </c>
      <c r="E42" s="1014"/>
      <c r="F42" s="517" t="s">
        <v>58</v>
      </c>
      <c r="G42" s="517">
        <v>3</v>
      </c>
      <c r="H42" s="84" t="s">
        <v>0</v>
      </c>
      <c r="I42" s="85">
        <v>25</v>
      </c>
      <c r="J42" s="277">
        <v>1</v>
      </c>
      <c r="K42" s="278">
        <f t="shared" si="8"/>
        <v>25</v>
      </c>
      <c r="L42" s="639"/>
      <c r="M42" s="531"/>
      <c r="N42" s="531"/>
      <c r="O42" s="531"/>
      <c r="P42" s="538"/>
      <c r="Q42" s="529"/>
      <c r="R42" s="535"/>
      <c r="S42" s="622"/>
      <c r="T42" s="614"/>
      <c r="U42" s="554"/>
      <c r="V42" s="524"/>
      <c r="W42" s="535"/>
      <c r="X42" s="438"/>
      <c r="Y42" s="526"/>
      <c r="Z42" s="535"/>
      <c r="AA42" s="535"/>
      <c r="AB42" s="535"/>
      <c r="AC42" s="543"/>
      <c r="AD42" s="693"/>
      <c r="AE42" s="535"/>
      <c r="AF42" s="535"/>
      <c r="AG42" s="438"/>
      <c r="AH42" s="610">
        <v>25</v>
      </c>
      <c r="AI42" s="535"/>
      <c r="AJ42" s="631"/>
      <c r="AK42" s="624"/>
      <c r="AL42" s="693"/>
      <c r="AM42" s="601"/>
      <c r="AN42" s="601"/>
      <c r="AO42" s="531"/>
      <c r="AP42" s="553"/>
      <c r="AQ42" s="530"/>
      <c r="AR42" s="531"/>
      <c r="AS42" s="532"/>
      <c r="AT42" s="533"/>
      <c r="AU42" s="554"/>
      <c r="AV42" s="535"/>
      <c r="AW42" s="535"/>
      <c r="AX42" s="535"/>
      <c r="AY42" s="534"/>
      <c r="AZ42" s="529"/>
      <c r="BA42" s="535"/>
      <c r="BB42" s="535"/>
      <c r="BC42" s="533"/>
      <c r="BD42" s="554"/>
      <c r="BE42" s="535"/>
      <c r="BF42" s="535"/>
      <c r="BG42" s="620"/>
      <c r="BH42" s="633"/>
      <c r="BI42" s="531"/>
      <c r="BJ42" s="531"/>
      <c r="BK42" s="531"/>
      <c r="BL42" s="556"/>
    </row>
    <row r="43" spans="2:64" s="424" customFormat="1" ht="41.25" customHeight="1">
      <c r="B43" s="1094"/>
      <c r="C43" s="1055"/>
      <c r="D43" s="1013" t="s">
        <v>36</v>
      </c>
      <c r="E43" s="1014"/>
      <c r="F43" s="517" t="s">
        <v>58</v>
      </c>
      <c r="G43" s="84">
        <v>1</v>
      </c>
      <c r="H43" s="84" t="s">
        <v>1</v>
      </c>
      <c r="I43" s="85">
        <v>30</v>
      </c>
      <c r="J43" s="277">
        <v>1</v>
      </c>
      <c r="K43" s="278">
        <f t="shared" ref="K43:K49" si="9">SUM(I43*J43)</f>
        <v>30</v>
      </c>
      <c r="L43" s="639"/>
      <c r="M43" s="531"/>
      <c r="N43" s="531"/>
      <c r="O43" s="531"/>
      <c r="P43" s="538"/>
      <c r="Q43" s="529"/>
      <c r="R43" s="535"/>
      <c r="S43" s="607"/>
      <c r="T43" s="614"/>
      <c r="U43" s="554"/>
      <c r="V43" s="524"/>
      <c r="W43" s="535"/>
      <c r="X43" s="438"/>
      <c r="Y43" s="694"/>
      <c r="Z43" s="601"/>
      <c r="AA43" s="535"/>
      <c r="AB43" s="535"/>
      <c r="AC43" s="543"/>
      <c r="AD43" s="693"/>
      <c r="AE43" s="535"/>
      <c r="AF43" s="535"/>
      <c r="AG43" s="438"/>
      <c r="AH43" s="529"/>
      <c r="AI43" s="535"/>
      <c r="AJ43" s="535"/>
      <c r="AK43" s="533"/>
      <c r="AL43" s="695"/>
      <c r="AM43" s="601"/>
      <c r="AN43" s="617">
        <v>30</v>
      </c>
      <c r="AO43" s="531"/>
      <c r="AP43" s="553"/>
      <c r="AQ43" s="530"/>
      <c r="AR43" s="531"/>
      <c r="AS43" s="532"/>
      <c r="AT43" s="533"/>
      <c r="AU43" s="554"/>
      <c r="AV43" s="535"/>
      <c r="AW43" s="535"/>
      <c r="AX43" s="535"/>
      <c r="AY43" s="534"/>
      <c r="AZ43" s="529"/>
      <c r="BA43" s="535"/>
      <c r="BB43" s="696"/>
      <c r="BC43" s="533"/>
      <c r="BD43" s="554"/>
      <c r="BE43" s="535"/>
      <c r="BF43" s="535"/>
      <c r="BG43" s="620"/>
      <c r="BH43" s="633"/>
      <c r="BI43" s="531"/>
      <c r="BJ43" s="531"/>
      <c r="BK43" s="531"/>
      <c r="BL43" s="556"/>
    </row>
    <row r="44" spans="2:64" s="424" customFormat="1" ht="41.25" customHeight="1">
      <c r="B44" s="1094"/>
      <c r="C44" s="1055"/>
      <c r="D44" s="1013" t="s">
        <v>99</v>
      </c>
      <c r="E44" s="1014"/>
      <c r="F44" s="517" t="s">
        <v>60</v>
      </c>
      <c r="G44" s="84">
        <v>2</v>
      </c>
      <c r="H44" s="84" t="s">
        <v>59</v>
      </c>
      <c r="I44" s="85">
        <v>40</v>
      </c>
      <c r="J44" s="277">
        <v>2</v>
      </c>
      <c r="K44" s="278">
        <f t="shared" si="9"/>
        <v>80</v>
      </c>
      <c r="L44" s="639"/>
      <c r="M44" s="531"/>
      <c r="N44" s="531"/>
      <c r="O44" s="531"/>
      <c r="P44" s="538"/>
      <c r="Q44" s="529"/>
      <c r="R44" s="535"/>
      <c r="S44" s="607"/>
      <c r="T44" s="614"/>
      <c r="U44" s="554"/>
      <c r="V44" s="524"/>
      <c r="W44" s="535"/>
      <c r="X44" s="438"/>
      <c r="Y44" s="694"/>
      <c r="Z44" s="605"/>
      <c r="AA44" s="535"/>
      <c r="AB44" s="535"/>
      <c r="AC44" s="543"/>
      <c r="AD44" s="693"/>
      <c r="AE44" s="697"/>
      <c r="AF44" s="617">
        <v>40</v>
      </c>
      <c r="AG44" s="654">
        <v>40</v>
      </c>
      <c r="AH44" s="698"/>
      <c r="AI44" s="535"/>
      <c r="AJ44" s="535"/>
      <c r="AK44" s="611">
        <v>40</v>
      </c>
      <c r="AL44" s="616">
        <v>40</v>
      </c>
      <c r="AM44" s="601"/>
      <c r="AN44" s="601"/>
      <c r="AO44" s="531"/>
      <c r="AP44" s="553"/>
      <c r="AQ44" s="530"/>
      <c r="AR44" s="531"/>
      <c r="AS44" s="532"/>
      <c r="AT44" s="533"/>
      <c r="AU44" s="554"/>
      <c r="AV44" s="535"/>
      <c r="AW44" s="535"/>
      <c r="AX44" s="535"/>
      <c r="AY44" s="534"/>
      <c r="AZ44" s="529"/>
      <c r="BA44" s="535"/>
      <c r="BB44" s="696"/>
      <c r="BC44" s="533"/>
      <c r="BD44" s="554"/>
      <c r="BE44" s="535"/>
      <c r="BF44" s="535"/>
      <c r="BG44" s="620"/>
      <c r="BH44" s="633"/>
      <c r="BI44" s="531"/>
      <c r="BJ44" s="531"/>
      <c r="BK44" s="531"/>
      <c r="BL44" s="556"/>
    </row>
    <row r="45" spans="2:64" s="722" customFormat="1" ht="41.25" customHeight="1">
      <c r="B45" s="1094"/>
      <c r="C45" s="1055"/>
      <c r="D45" s="1019" t="s">
        <v>47</v>
      </c>
      <c r="E45" s="1020"/>
      <c r="F45" s="872" t="s">
        <v>4</v>
      </c>
      <c r="G45" s="81">
        <v>10</v>
      </c>
      <c r="H45" s="873" t="s">
        <v>3</v>
      </c>
      <c r="I45" s="82">
        <v>40</v>
      </c>
      <c r="J45" s="83">
        <v>1</v>
      </c>
      <c r="K45" s="98">
        <f t="shared" ref="K45:K46" si="10">SUM(I45*J45)</f>
        <v>40</v>
      </c>
      <c r="L45" s="699"/>
      <c r="M45" s="700"/>
      <c r="N45" s="700"/>
      <c r="O45" s="700"/>
      <c r="P45" s="701"/>
      <c r="Q45" s="702"/>
      <c r="R45" s="617">
        <v>40</v>
      </c>
      <c r="S45" s="617">
        <v>40</v>
      </c>
      <c r="T45" s="611">
        <v>40</v>
      </c>
      <c r="U45" s="616">
        <v>40</v>
      </c>
      <c r="V45" s="617">
        <v>40</v>
      </c>
      <c r="W45" s="617">
        <v>40</v>
      </c>
      <c r="X45" s="654">
        <v>40</v>
      </c>
      <c r="Y45" s="703">
        <v>40</v>
      </c>
      <c r="Z45" s="704">
        <v>40</v>
      </c>
      <c r="AA45" s="617">
        <v>40</v>
      </c>
      <c r="AB45" s="705"/>
      <c r="AC45" s="706"/>
      <c r="AD45" s="707"/>
      <c r="AE45" s="697"/>
      <c r="AF45" s="605"/>
      <c r="AG45" s="438"/>
      <c r="AH45" s="698"/>
      <c r="AI45" s="535"/>
      <c r="AJ45" s="535"/>
      <c r="AK45" s="533"/>
      <c r="AL45" s="708"/>
      <c r="AM45" s="601"/>
      <c r="AN45" s="601"/>
      <c r="AO45" s="531"/>
      <c r="AP45" s="709"/>
      <c r="AQ45" s="710"/>
      <c r="AR45" s="700"/>
      <c r="AS45" s="711"/>
      <c r="AT45" s="712"/>
      <c r="AU45" s="713"/>
      <c r="AV45" s="714"/>
      <c r="AW45" s="714"/>
      <c r="AX45" s="714"/>
      <c r="AY45" s="715"/>
      <c r="AZ45" s="702"/>
      <c r="BA45" s="714"/>
      <c r="BB45" s="714"/>
      <c r="BC45" s="716"/>
      <c r="BD45" s="717"/>
      <c r="BE45" s="714"/>
      <c r="BF45" s="714"/>
      <c r="BG45" s="718"/>
      <c r="BH45" s="719"/>
      <c r="BI45" s="720"/>
      <c r="BJ45" s="720"/>
      <c r="BK45" s="720"/>
      <c r="BL45" s="721"/>
    </row>
    <row r="46" spans="2:64" s="722" customFormat="1" ht="41.25" customHeight="1">
      <c r="B46" s="1094"/>
      <c r="C46" s="1055"/>
      <c r="D46" s="1017" t="s">
        <v>74</v>
      </c>
      <c r="E46" s="1018"/>
      <c r="F46" s="872" t="s">
        <v>135</v>
      </c>
      <c r="G46" s="81">
        <v>1</v>
      </c>
      <c r="H46" s="873" t="s">
        <v>2</v>
      </c>
      <c r="I46" s="82">
        <v>20</v>
      </c>
      <c r="J46" s="83">
        <v>2</v>
      </c>
      <c r="K46" s="98">
        <f t="shared" si="10"/>
        <v>40</v>
      </c>
      <c r="L46" s="699"/>
      <c r="M46" s="700"/>
      <c r="N46" s="700"/>
      <c r="O46" s="700"/>
      <c r="P46" s="701"/>
      <c r="Q46" s="702"/>
      <c r="R46" s="723"/>
      <c r="S46" s="724"/>
      <c r="T46" s="614"/>
      <c r="U46" s="554"/>
      <c r="V46" s="524"/>
      <c r="W46" s="723"/>
      <c r="X46" s="697"/>
      <c r="Y46" s="725"/>
      <c r="Z46" s="723"/>
      <c r="AA46" s="723"/>
      <c r="AB46" s="705"/>
      <c r="AC46" s="706"/>
      <c r="AD46" s="707"/>
      <c r="AE46" s="723"/>
      <c r="AF46" s="723"/>
      <c r="AG46" s="697"/>
      <c r="AH46" s="529"/>
      <c r="AI46" s="723"/>
      <c r="AJ46" s="723"/>
      <c r="AK46" s="712"/>
      <c r="AL46" s="707"/>
      <c r="AM46" s="723"/>
      <c r="AN46" s="723"/>
      <c r="AO46" s="531"/>
      <c r="AP46" s="709"/>
      <c r="AQ46" s="710"/>
      <c r="AR46" s="700"/>
      <c r="AS46" s="711"/>
      <c r="AT46" s="712"/>
      <c r="AU46" s="713"/>
      <c r="AV46" s="714"/>
      <c r="AW46" s="714"/>
      <c r="AX46" s="714"/>
      <c r="AY46" s="726">
        <v>40</v>
      </c>
      <c r="AZ46" s="702"/>
      <c r="BA46" s="714"/>
      <c r="BB46" s="714"/>
      <c r="BC46" s="716"/>
      <c r="BD46" s="717"/>
      <c r="BE46" s="714"/>
      <c r="BF46" s="714"/>
      <c r="BG46" s="718"/>
      <c r="BH46" s="719"/>
      <c r="BI46" s="720"/>
      <c r="BJ46" s="720"/>
      <c r="BK46" s="720"/>
      <c r="BL46" s="721"/>
    </row>
    <row r="47" spans="2:64" s="424" customFormat="1" ht="41.25" customHeight="1">
      <c r="B47" s="1094"/>
      <c r="C47" s="1055"/>
      <c r="D47" s="1097" t="s">
        <v>189</v>
      </c>
      <c r="E47" s="1098"/>
      <c r="F47" s="874" t="s">
        <v>304</v>
      </c>
      <c r="G47" s="875">
        <v>1</v>
      </c>
      <c r="H47" s="875" t="s">
        <v>2</v>
      </c>
      <c r="I47" s="876">
        <v>50</v>
      </c>
      <c r="J47" s="884">
        <v>4</v>
      </c>
      <c r="K47" s="278">
        <f t="shared" si="9"/>
        <v>200</v>
      </c>
      <c r="L47" s="639"/>
      <c r="M47" s="531"/>
      <c r="N47" s="531"/>
      <c r="O47" s="531"/>
      <c r="P47" s="727"/>
      <c r="Q47" s="728"/>
      <c r="R47" s="605"/>
      <c r="S47" s="704">
        <v>50</v>
      </c>
      <c r="T47" s="614"/>
      <c r="U47" s="554"/>
      <c r="V47" s="524"/>
      <c r="W47" s="723"/>
      <c r="X47" s="729"/>
      <c r="Y47" s="526"/>
      <c r="Z47" s="723"/>
      <c r="AA47" s="535"/>
      <c r="AB47" s="696"/>
      <c r="AC47" s="772">
        <v>50</v>
      </c>
      <c r="AD47" s="707"/>
      <c r="AE47" s="535"/>
      <c r="AF47" s="535"/>
      <c r="AG47" s="438"/>
      <c r="AH47" s="529"/>
      <c r="AI47" s="696"/>
      <c r="AJ47" s="535"/>
      <c r="AK47" s="533"/>
      <c r="AL47" s="554"/>
      <c r="AM47" s="535"/>
      <c r="AN47" s="535"/>
      <c r="AO47" s="531"/>
      <c r="AP47" s="730"/>
      <c r="AQ47" s="530"/>
      <c r="AR47" s="731"/>
      <c r="AS47" s="711"/>
      <c r="AT47" s="533"/>
      <c r="AU47" s="732"/>
      <c r="AV47" s="554"/>
      <c r="AW47" s="605"/>
      <c r="AX47" s="535"/>
      <c r="AY47" s="733"/>
      <c r="AZ47" s="529"/>
      <c r="BA47" s="535"/>
      <c r="BB47" s="535"/>
      <c r="BC47" s="614"/>
      <c r="BD47" s="554"/>
      <c r="BE47" s="535"/>
      <c r="BF47" s="535"/>
      <c r="BG47" s="538"/>
      <c r="BH47" s="530"/>
      <c r="BI47" s="555"/>
      <c r="BJ47" s="555"/>
      <c r="BK47" s="555"/>
      <c r="BL47" s="556"/>
    </row>
    <row r="48" spans="2:64" s="424" customFormat="1" ht="41.25" customHeight="1">
      <c r="B48" s="1094"/>
      <c r="C48" s="1055"/>
      <c r="D48" s="1081" t="s">
        <v>190</v>
      </c>
      <c r="E48" s="1082"/>
      <c r="F48" s="874" t="s">
        <v>304</v>
      </c>
      <c r="G48" s="875">
        <v>2</v>
      </c>
      <c r="H48" s="875" t="s">
        <v>2</v>
      </c>
      <c r="I48" s="876">
        <v>30</v>
      </c>
      <c r="J48" s="884">
        <v>18</v>
      </c>
      <c r="K48" s="278">
        <f t="shared" ref="K48" si="11">SUM(I48*J48)</f>
        <v>540</v>
      </c>
      <c r="L48" s="639"/>
      <c r="M48" s="531"/>
      <c r="N48" s="531"/>
      <c r="O48" s="531"/>
      <c r="P48" s="727"/>
      <c r="Q48" s="728"/>
      <c r="R48" s="605"/>
      <c r="S48" s="607"/>
      <c r="T48" s="614"/>
      <c r="U48" s="704">
        <v>30</v>
      </c>
      <c r="V48" s="704">
        <v>30</v>
      </c>
      <c r="W48" s="723"/>
      <c r="X48" s="704">
        <v>30</v>
      </c>
      <c r="Y48" s="526"/>
      <c r="Z48" s="723"/>
      <c r="AA48" s="535"/>
      <c r="AB48" s="772">
        <v>30</v>
      </c>
      <c r="AC48" s="706"/>
      <c r="AD48" s="707"/>
      <c r="AE48" s="535"/>
      <c r="AF48" s="704">
        <v>30</v>
      </c>
      <c r="AG48" s="438"/>
      <c r="AH48" s="703">
        <v>30</v>
      </c>
      <c r="AI48" s="704">
        <v>30</v>
      </c>
      <c r="AJ48" s="772">
        <v>30</v>
      </c>
      <c r="AK48" s="734">
        <v>30</v>
      </c>
      <c r="AL48" s="554"/>
      <c r="AM48" s="535"/>
      <c r="AN48" s="535"/>
      <c r="AO48" s="531"/>
      <c r="AP48" s="730"/>
      <c r="AQ48" s="530"/>
      <c r="AR48" s="731"/>
      <c r="AS48" s="711"/>
      <c r="AT48" s="533"/>
      <c r="AU48" s="704">
        <v>30</v>
      </c>
      <c r="AV48" s="704">
        <v>30</v>
      </c>
      <c r="AW48" s="605"/>
      <c r="AX48" s="535"/>
      <c r="AY48" s="733"/>
      <c r="AZ48" s="529"/>
      <c r="BA48" s="535"/>
      <c r="BB48" s="535"/>
      <c r="BC48" s="614"/>
      <c r="BD48" s="554"/>
      <c r="BE48" s="535"/>
      <c r="BF48" s="535"/>
      <c r="BG48" s="538"/>
      <c r="BH48" s="530"/>
      <c r="BI48" s="555"/>
      <c r="BJ48" s="555"/>
      <c r="BK48" s="555"/>
      <c r="BL48" s="556"/>
    </row>
    <row r="49" spans="2:64" s="424" customFormat="1" ht="41.25" customHeight="1" thickBot="1">
      <c r="B49" s="1094"/>
      <c r="C49" s="1056"/>
      <c r="D49" s="1109" t="s">
        <v>158</v>
      </c>
      <c r="E49" s="1110"/>
      <c r="F49" s="885" t="s">
        <v>334</v>
      </c>
      <c r="G49" s="862">
        <v>2</v>
      </c>
      <c r="H49" s="862" t="s">
        <v>57</v>
      </c>
      <c r="I49" s="863">
        <v>36</v>
      </c>
      <c r="J49" s="864">
        <v>2</v>
      </c>
      <c r="K49" s="865">
        <f t="shared" si="9"/>
        <v>72</v>
      </c>
      <c r="L49" s="640"/>
      <c r="M49" s="560"/>
      <c r="N49" s="560"/>
      <c r="O49" s="560"/>
      <c r="P49" s="735"/>
      <c r="Q49" s="562"/>
      <c r="R49" s="563"/>
      <c r="S49" s="564"/>
      <c r="T49" s="648"/>
      <c r="U49" s="565"/>
      <c r="V49" s="568">
        <v>36</v>
      </c>
      <c r="W49" s="736"/>
      <c r="X49" s="566"/>
      <c r="Y49" s="567"/>
      <c r="Z49" s="563"/>
      <c r="AA49" s="563"/>
      <c r="AB49" s="578"/>
      <c r="AC49" s="737"/>
      <c r="AD49" s="738"/>
      <c r="AE49" s="563"/>
      <c r="AF49" s="563"/>
      <c r="AG49" s="566"/>
      <c r="AH49" s="562"/>
      <c r="AI49" s="578"/>
      <c r="AJ49" s="563"/>
      <c r="AK49" s="579"/>
      <c r="AL49" s="565"/>
      <c r="AM49" s="563"/>
      <c r="AN49" s="563"/>
      <c r="AO49" s="647">
        <v>36</v>
      </c>
      <c r="AP49" s="572"/>
      <c r="AQ49" s="573"/>
      <c r="AR49" s="560"/>
      <c r="AS49" s="739"/>
      <c r="AT49" s="579"/>
      <c r="AU49" s="740"/>
      <c r="AV49" s="565"/>
      <c r="AW49" s="741"/>
      <c r="AX49" s="563"/>
      <c r="AY49" s="742"/>
      <c r="AZ49" s="562"/>
      <c r="BA49" s="563"/>
      <c r="BB49" s="563"/>
      <c r="BC49" s="648"/>
      <c r="BD49" s="565"/>
      <c r="BE49" s="563"/>
      <c r="BF49" s="563"/>
      <c r="BG49" s="561"/>
      <c r="BH49" s="573"/>
      <c r="BI49" s="743"/>
      <c r="BJ49" s="743"/>
      <c r="BK49" s="743"/>
      <c r="BL49" s="580"/>
    </row>
    <row r="50" spans="2:64" s="424" customFormat="1" ht="41.25" customHeight="1" thickBot="1">
      <c r="B50" s="1094"/>
      <c r="C50" s="1055" t="s">
        <v>301</v>
      </c>
      <c r="D50" s="1121" t="s">
        <v>39</v>
      </c>
      <c r="E50" s="1122"/>
      <c r="F50" s="867" t="s">
        <v>8</v>
      </c>
      <c r="G50" s="868">
        <v>1</v>
      </c>
      <c r="H50" s="868" t="s">
        <v>2</v>
      </c>
      <c r="I50" s="869">
        <v>18</v>
      </c>
      <c r="J50" s="870">
        <v>37</v>
      </c>
      <c r="K50" s="871">
        <f>SUM(I50*J50)</f>
        <v>666</v>
      </c>
      <c r="L50" s="618"/>
      <c r="M50" s="619"/>
      <c r="N50" s="619"/>
      <c r="O50" s="619"/>
      <c r="P50" s="620"/>
      <c r="Q50" s="987" t="s">
        <v>343</v>
      </c>
      <c r="R50" s="988"/>
      <c r="S50" s="988"/>
      <c r="T50" s="988"/>
      <c r="U50" s="988"/>
      <c r="V50" s="989"/>
      <c r="W50" s="972" t="s">
        <v>348</v>
      </c>
      <c r="X50" s="987" t="s">
        <v>343</v>
      </c>
      <c r="Y50" s="988"/>
      <c r="Z50" s="988"/>
      <c r="AA50" s="988"/>
      <c r="AB50" s="988"/>
      <c r="AC50" s="988"/>
      <c r="AD50" s="988"/>
      <c r="AE50" s="988"/>
      <c r="AF50" s="988"/>
      <c r="AG50" s="988"/>
      <c r="AH50" s="988"/>
      <c r="AI50" s="988"/>
      <c r="AJ50" s="988"/>
      <c r="AK50" s="989"/>
      <c r="AL50" s="771"/>
      <c r="AM50" s="656"/>
      <c r="AN50" s="594"/>
      <c r="AO50" s="404"/>
      <c r="AP50" s="553"/>
      <c r="AQ50" s="422"/>
      <c r="AR50" s="404"/>
      <c r="AS50" s="553"/>
      <c r="AT50" s="993" t="s">
        <v>346</v>
      </c>
      <c r="AU50" s="771"/>
      <c r="AV50" s="656"/>
      <c r="AW50" s="656"/>
      <c r="AX50" s="622"/>
      <c r="AY50" s="637"/>
      <c r="AZ50" s="621"/>
      <c r="BA50" s="622"/>
      <c r="BB50" s="622"/>
      <c r="BC50" s="637"/>
      <c r="BD50" s="918"/>
      <c r="BE50" s="996" t="s">
        <v>347</v>
      </c>
      <c r="BF50" s="637"/>
      <c r="BG50" s="993" t="s">
        <v>346</v>
      </c>
      <c r="BH50" s="649"/>
      <c r="BI50" s="619"/>
      <c r="BJ50" s="619"/>
      <c r="BK50" s="619"/>
      <c r="BL50" s="659"/>
    </row>
    <row r="51" spans="2:64" s="424" customFormat="1" ht="41.25" customHeight="1">
      <c r="B51" s="1094"/>
      <c r="C51" s="1055"/>
      <c r="D51" s="1040" t="s">
        <v>276</v>
      </c>
      <c r="E51" s="1041"/>
      <c r="F51" s="867" t="s">
        <v>51</v>
      </c>
      <c r="G51" s="868">
        <v>5</v>
      </c>
      <c r="H51" s="868" t="s">
        <v>2</v>
      </c>
      <c r="I51" s="886" t="s">
        <v>182</v>
      </c>
      <c r="J51" s="870">
        <v>4</v>
      </c>
      <c r="K51" s="871">
        <f>SUM(I51*J51)</f>
        <v>60</v>
      </c>
      <c r="L51" s="618"/>
      <c r="M51" s="772">
        <v>15</v>
      </c>
      <c r="N51" s="772">
        <v>15</v>
      </c>
      <c r="O51" s="619"/>
      <c r="P51" s="620"/>
      <c r="Q51" s="621"/>
      <c r="R51" s="622"/>
      <c r="S51" s="622"/>
      <c r="T51" s="624"/>
      <c r="U51" s="625"/>
      <c r="V51" s="629"/>
      <c r="W51" s="973"/>
      <c r="X51" s="637"/>
      <c r="Y51" s="626"/>
      <c r="Z51" s="622"/>
      <c r="AA51" s="622"/>
      <c r="AB51" s="622"/>
      <c r="AC51" s="628"/>
      <c r="AD51" s="625"/>
      <c r="AE51" s="622"/>
      <c r="AF51" s="622"/>
      <c r="AG51" s="629"/>
      <c r="AH51" s="621"/>
      <c r="AI51" s="637"/>
      <c r="AJ51" s="631"/>
      <c r="AK51" s="624"/>
      <c r="AL51" s="625"/>
      <c r="AM51" s="772">
        <v>15</v>
      </c>
      <c r="AN51" s="772">
        <v>15</v>
      </c>
      <c r="AO51" s="531"/>
      <c r="AP51" s="632"/>
      <c r="AQ51" s="633"/>
      <c r="AR51" s="619"/>
      <c r="AS51" s="632"/>
      <c r="AT51" s="994"/>
      <c r="AU51" s="554"/>
      <c r="AV51" s="535"/>
      <c r="AW51" s="622"/>
      <c r="AX51" s="622"/>
      <c r="AY51" s="629"/>
      <c r="AZ51" s="621"/>
      <c r="BA51" s="622"/>
      <c r="BB51" s="622"/>
      <c r="BC51" s="624"/>
      <c r="BD51" s="637"/>
      <c r="BE51" s="997"/>
      <c r="BF51" s="637"/>
      <c r="BG51" s="994"/>
      <c r="BH51" s="649"/>
      <c r="BI51" s="619"/>
      <c r="BJ51" s="619"/>
      <c r="BK51" s="619"/>
      <c r="BL51" s="659"/>
    </row>
    <row r="52" spans="2:64" s="424" customFormat="1" ht="41.25" customHeight="1">
      <c r="B52" s="1094"/>
      <c r="C52" s="1055"/>
      <c r="D52" s="1185" t="s">
        <v>108</v>
      </c>
      <c r="E52" s="1186"/>
      <c r="F52" s="867" t="s">
        <v>42</v>
      </c>
      <c r="G52" s="868">
        <v>1</v>
      </c>
      <c r="H52" s="868" t="s">
        <v>3</v>
      </c>
      <c r="I52" s="886" t="s">
        <v>303</v>
      </c>
      <c r="J52" s="870">
        <v>7</v>
      </c>
      <c r="K52" s="871">
        <f>SUM(I52*J52)</f>
        <v>140</v>
      </c>
      <c r="L52" s="618"/>
      <c r="M52" s="619"/>
      <c r="N52" s="619"/>
      <c r="O52" s="619"/>
      <c r="P52" s="620"/>
      <c r="Q52" s="621"/>
      <c r="R52" s="622"/>
      <c r="S52" s="622"/>
      <c r="T52" s="533"/>
      <c r="U52" s="625"/>
      <c r="V52" s="629"/>
      <c r="W52" s="973"/>
      <c r="X52" s="534"/>
      <c r="Y52" s="626"/>
      <c r="Z52" s="622"/>
      <c r="AA52" s="622"/>
      <c r="AB52" s="772">
        <v>20</v>
      </c>
      <c r="AC52" s="628"/>
      <c r="AD52" s="625"/>
      <c r="AE52" s="772">
        <v>20</v>
      </c>
      <c r="AF52" s="622"/>
      <c r="AG52" s="772">
        <v>20</v>
      </c>
      <c r="AH52" s="621"/>
      <c r="AI52" s="772">
        <v>20</v>
      </c>
      <c r="AJ52" s="631"/>
      <c r="AK52" s="624"/>
      <c r="AL52" s="652"/>
      <c r="AM52" s="622"/>
      <c r="AN52" s="622"/>
      <c r="AO52" s="531"/>
      <c r="AP52" s="632"/>
      <c r="AQ52" s="633"/>
      <c r="AR52" s="619"/>
      <c r="AS52" s="632"/>
      <c r="AT52" s="994"/>
      <c r="AU52" s="917">
        <v>20</v>
      </c>
      <c r="AV52" s="773"/>
      <c r="AW52" s="622"/>
      <c r="AX52" s="773"/>
      <c r="AY52" s="629"/>
      <c r="AZ52" s="621"/>
      <c r="BA52" s="772">
        <v>20</v>
      </c>
      <c r="BB52" s="535"/>
      <c r="BC52" s="772">
        <v>20</v>
      </c>
      <c r="BD52" s="637"/>
      <c r="BE52" s="997"/>
      <c r="BF52" s="637"/>
      <c r="BG52" s="994"/>
      <c r="BH52" s="649"/>
      <c r="BI52" s="619"/>
      <c r="BJ52" s="619"/>
      <c r="BK52" s="619"/>
      <c r="BL52" s="659"/>
    </row>
    <row r="53" spans="2:64" s="424" customFormat="1" ht="41.25" customHeight="1">
      <c r="B53" s="1094"/>
      <c r="C53" s="1055"/>
      <c r="D53" s="1021" t="s">
        <v>109</v>
      </c>
      <c r="E53" s="1187"/>
      <c r="F53" s="517" t="s">
        <v>43</v>
      </c>
      <c r="G53" s="84">
        <v>2</v>
      </c>
      <c r="H53" s="84" t="s">
        <v>3</v>
      </c>
      <c r="I53" s="887" t="s">
        <v>303</v>
      </c>
      <c r="J53" s="277">
        <v>1</v>
      </c>
      <c r="K53" s="278">
        <f t="shared" ref="K53:K54" si="12">SUM(I53*J53)</f>
        <v>20</v>
      </c>
      <c r="L53" s="639"/>
      <c r="M53" s="531"/>
      <c r="N53" s="531"/>
      <c r="O53" s="531"/>
      <c r="P53" s="538"/>
      <c r="Q53" s="529"/>
      <c r="R53" s="535"/>
      <c r="S53" s="772">
        <v>20</v>
      </c>
      <c r="T53" s="772">
        <v>20</v>
      </c>
      <c r="U53" s="554"/>
      <c r="V53" s="438"/>
      <c r="W53" s="973"/>
      <c r="X53" s="534"/>
      <c r="Y53" s="526"/>
      <c r="Z53" s="535"/>
      <c r="AA53" s="535"/>
      <c r="AB53" s="535"/>
      <c r="AC53" s="543"/>
      <c r="AD53" s="554"/>
      <c r="AE53" s="535"/>
      <c r="AF53" s="535"/>
      <c r="AG53" s="438"/>
      <c r="AH53" s="529"/>
      <c r="AI53" s="534"/>
      <c r="AJ53" s="601"/>
      <c r="AK53" s="533"/>
      <c r="AL53" s="554"/>
      <c r="AM53" s="535"/>
      <c r="AN53" s="535"/>
      <c r="AO53" s="531"/>
      <c r="AP53" s="553"/>
      <c r="AQ53" s="530"/>
      <c r="AR53" s="531"/>
      <c r="AS53" s="553"/>
      <c r="AT53" s="994"/>
      <c r="AU53" s="554"/>
      <c r="AV53" s="535"/>
      <c r="AW53" s="535"/>
      <c r="AX53" s="535"/>
      <c r="AY53" s="438"/>
      <c r="AZ53" s="529"/>
      <c r="BA53" s="535"/>
      <c r="BB53" s="535"/>
      <c r="BC53" s="533"/>
      <c r="BD53" s="534"/>
      <c r="BE53" s="997"/>
      <c r="BF53" s="534"/>
      <c r="BG53" s="994"/>
      <c r="BH53" s="544"/>
      <c r="BI53" s="531"/>
      <c r="BJ53" s="531"/>
      <c r="BK53" s="531"/>
      <c r="BL53" s="556"/>
    </row>
    <row r="54" spans="2:64" s="424" customFormat="1" ht="41.25" customHeight="1" thickBot="1">
      <c r="B54" s="1094"/>
      <c r="C54" s="1056"/>
      <c r="D54" s="1188" t="s">
        <v>261</v>
      </c>
      <c r="E54" s="1189"/>
      <c r="F54" s="861" t="s">
        <v>51</v>
      </c>
      <c r="G54" s="862">
        <v>2</v>
      </c>
      <c r="H54" s="862" t="s">
        <v>3</v>
      </c>
      <c r="I54" s="888" t="s">
        <v>303</v>
      </c>
      <c r="J54" s="864">
        <v>1</v>
      </c>
      <c r="K54" s="865">
        <f t="shared" si="12"/>
        <v>20</v>
      </c>
      <c r="L54" s="640"/>
      <c r="M54" s="560"/>
      <c r="N54" s="560"/>
      <c r="O54" s="560"/>
      <c r="P54" s="561"/>
      <c r="Q54" s="562"/>
      <c r="R54" s="563"/>
      <c r="S54" s="563"/>
      <c r="T54" s="579"/>
      <c r="U54" s="565"/>
      <c r="V54" s="566"/>
      <c r="W54" s="974"/>
      <c r="X54" s="577"/>
      <c r="Y54" s="567"/>
      <c r="Z54" s="563"/>
      <c r="AA54" s="563"/>
      <c r="AB54" s="563"/>
      <c r="AC54" s="569"/>
      <c r="AD54" s="565"/>
      <c r="AE54" s="563"/>
      <c r="AF54" s="563"/>
      <c r="AG54" s="566"/>
      <c r="AH54" s="562"/>
      <c r="AI54" s="577"/>
      <c r="AJ54" s="571"/>
      <c r="AK54" s="579"/>
      <c r="AL54" s="565"/>
      <c r="AM54" s="563"/>
      <c r="AN54" s="563"/>
      <c r="AO54" s="560"/>
      <c r="AP54" s="572"/>
      <c r="AQ54" s="573"/>
      <c r="AR54" s="560"/>
      <c r="AS54" s="572"/>
      <c r="AT54" s="995"/>
      <c r="AU54" s="565"/>
      <c r="AV54" s="563"/>
      <c r="AW54" s="772">
        <v>20</v>
      </c>
      <c r="AX54" s="772">
        <v>20</v>
      </c>
      <c r="AY54" s="566"/>
      <c r="AZ54" s="562"/>
      <c r="BA54" s="563"/>
      <c r="BB54" s="774"/>
      <c r="BC54" s="774"/>
      <c r="BD54" s="577"/>
      <c r="BE54" s="998"/>
      <c r="BF54" s="577"/>
      <c r="BG54" s="995"/>
      <c r="BH54" s="559"/>
      <c r="BI54" s="560"/>
      <c r="BJ54" s="560"/>
      <c r="BK54" s="560"/>
      <c r="BL54" s="580"/>
    </row>
    <row r="55" spans="2:64" s="424" customFormat="1" ht="41.25" customHeight="1">
      <c r="B55" s="1094"/>
      <c r="C55" s="1076" t="s">
        <v>253</v>
      </c>
      <c r="D55" s="1111" t="s">
        <v>97</v>
      </c>
      <c r="E55" s="1112"/>
      <c r="F55" s="867" t="s">
        <v>76</v>
      </c>
      <c r="G55" s="868">
        <v>1</v>
      </c>
      <c r="H55" s="868" t="s">
        <v>1</v>
      </c>
      <c r="I55" s="869">
        <v>40</v>
      </c>
      <c r="J55" s="870">
        <v>2</v>
      </c>
      <c r="K55" s="871">
        <f t="shared" ref="K55:K59" si="13">SUM(I55*J55)</f>
        <v>80</v>
      </c>
      <c r="L55" s="649"/>
      <c r="M55" s="619"/>
      <c r="N55" s="619"/>
      <c r="O55" s="619"/>
      <c r="P55" s="620"/>
      <c r="Q55" s="744"/>
      <c r="R55" s="650"/>
      <c r="S55" s="650"/>
      <c r="T55" s="745"/>
      <c r="U55" s="652"/>
      <c r="V55" s="650"/>
      <c r="W55" s="650"/>
      <c r="X55" s="746"/>
      <c r="Y55" s="747"/>
      <c r="Z55" s="622"/>
      <c r="AA55" s="650"/>
      <c r="AB55" s="623"/>
      <c r="AC55" s="628"/>
      <c r="AD55" s="625"/>
      <c r="AE55" s="622"/>
      <c r="AF55" s="625"/>
      <c r="AG55" s="629"/>
      <c r="AH55" s="621"/>
      <c r="AI55" s="748">
        <v>40</v>
      </c>
      <c r="AJ55" s="622"/>
      <c r="AK55" s="745"/>
      <c r="AL55" s="625"/>
      <c r="AM55" s="622"/>
      <c r="AN55" s="622"/>
      <c r="AO55" s="619"/>
      <c r="AP55" s="632"/>
      <c r="AQ55" s="633"/>
      <c r="AR55" s="619"/>
      <c r="AS55" s="634"/>
      <c r="AT55" s="624"/>
      <c r="AU55" s="625"/>
      <c r="AV55" s="622"/>
      <c r="AW55" s="622"/>
      <c r="AX55" s="622"/>
      <c r="AY55" s="637"/>
      <c r="AZ55" s="621"/>
      <c r="BA55" s="622"/>
      <c r="BB55" s="650"/>
      <c r="BC55" s="745"/>
      <c r="BD55" s="625"/>
      <c r="BE55" s="622"/>
      <c r="BF55" s="631"/>
      <c r="BG55" s="638">
        <v>40</v>
      </c>
      <c r="BH55" s="633"/>
      <c r="BI55" s="619"/>
      <c r="BJ55" s="619"/>
      <c r="BK55" s="619"/>
      <c r="BL55" s="659"/>
    </row>
    <row r="56" spans="2:64" s="424" customFormat="1" ht="41.25" customHeight="1">
      <c r="B56" s="1094"/>
      <c r="C56" s="1055"/>
      <c r="D56" s="1021" t="s">
        <v>77</v>
      </c>
      <c r="E56" s="1022"/>
      <c r="F56" s="867" t="s">
        <v>5</v>
      </c>
      <c r="G56" s="84">
        <v>1</v>
      </c>
      <c r="H56" s="84" t="s">
        <v>1</v>
      </c>
      <c r="I56" s="85">
        <v>40</v>
      </c>
      <c r="J56" s="277">
        <v>2</v>
      </c>
      <c r="K56" s="278">
        <f t="shared" si="13"/>
        <v>80</v>
      </c>
      <c r="L56" s="544"/>
      <c r="M56" s="531"/>
      <c r="N56" s="531"/>
      <c r="O56" s="531"/>
      <c r="P56" s="538"/>
      <c r="Q56" s="529"/>
      <c r="R56" s="535"/>
      <c r="S56" s="535"/>
      <c r="T56" s="663"/>
      <c r="U56" s="523"/>
      <c r="V56" s="524"/>
      <c r="W56" s="524"/>
      <c r="X56" s="438"/>
      <c r="Y56" s="526"/>
      <c r="Z56" s="535"/>
      <c r="AA56" s="535"/>
      <c r="AB56" s="535"/>
      <c r="AC56" s="543"/>
      <c r="AD56" s="554"/>
      <c r="AE56" s="535"/>
      <c r="AF56" s="535"/>
      <c r="AG56" s="558">
        <v>40</v>
      </c>
      <c r="AH56" s="529"/>
      <c r="AI56" s="601"/>
      <c r="AJ56" s="601"/>
      <c r="AK56" s="441"/>
      <c r="AL56" s="693"/>
      <c r="AM56" s="535"/>
      <c r="AN56" s="524"/>
      <c r="AO56" s="531"/>
      <c r="AP56" s="553"/>
      <c r="AQ56" s="530"/>
      <c r="AR56" s="531"/>
      <c r="AS56" s="532"/>
      <c r="AT56" s="533"/>
      <c r="AU56" s="554"/>
      <c r="AV56" s="535"/>
      <c r="AW56" s="535"/>
      <c r="AX56" s="535"/>
      <c r="AY56" s="534"/>
      <c r="AZ56" s="698"/>
      <c r="BA56" s="607"/>
      <c r="BB56" s="524"/>
      <c r="BC56" s="663"/>
      <c r="BD56" s="554"/>
      <c r="BE56" s="535"/>
      <c r="BF56" s="541">
        <v>40</v>
      </c>
      <c r="BG56" s="620"/>
      <c r="BH56" s="633"/>
      <c r="BI56" s="531"/>
      <c r="BJ56" s="531"/>
      <c r="BK56" s="531"/>
      <c r="BL56" s="556"/>
    </row>
    <row r="57" spans="2:64" s="424" customFormat="1" ht="41.25" customHeight="1">
      <c r="B57" s="1094"/>
      <c r="C57" s="1055"/>
      <c r="D57" s="1011" t="s">
        <v>48</v>
      </c>
      <c r="E57" s="1083"/>
      <c r="F57" s="866" t="s">
        <v>183</v>
      </c>
      <c r="G57" s="84">
        <v>1</v>
      </c>
      <c r="H57" s="84" t="s">
        <v>1</v>
      </c>
      <c r="I57" s="85">
        <v>40</v>
      </c>
      <c r="J57" s="277">
        <v>2</v>
      </c>
      <c r="K57" s="278">
        <f t="shared" ref="K57" si="14">SUM(I57*J57)</f>
        <v>80</v>
      </c>
      <c r="L57" s="544"/>
      <c r="M57" s="531"/>
      <c r="N57" s="531"/>
      <c r="O57" s="531"/>
      <c r="P57" s="538"/>
      <c r="Q57" s="529"/>
      <c r="R57" s="535"/>
      <c r="S57" s="535"/>
      <c r="T57" s="663"/>
      <c r="U57" s="523"/>
      <c r="V57" s="601"/>
      <c r="W57" s="524"/>
      <c r="X57" s="438"/>
      <c r="Y57" s="526"/>
      <c r="Z57" s="535"/>
      <c r="AA57" s="535"/>
      <c r="AB57" s="535"/>
      <c r="AC57" s="543"/>
      <c r="AD57" s="554"/>
      <c r="AE57" s="535"/>
      <c r="AF57" s="541">
        <v>40</v>
      </c>
      <c r="AG57" s="551"/>
      <c r="AH57" s="529"/>
      <c r="AI57" s="535"/>
      <c r="AJ57" s="601"/>
      <c r="AK57" s="441"/>
      <c r="AL57" s="693"/>
      <c r="AM57" s="535"/>
      <c r="AN57" s="524"/>
      <c r="AO57" s="531"/>
      <c r="AP57" s="553"/>
      <c r="AQ57" s="530"/>
      <c r="AR57" s="531"/>
      <c r="AS57" s="532"/>
      <c r="AT57" s="533"/>
      <c r="AU57" s="554"/>
      <c r="AV57" s="535"/>
      <c r="AW57" s="601"/>
      <c r="AX57" s="535"/>
      <c r="AY57" s="534"/>
      <c r="AZ57" s="529"/>
      <c r="BA57" s="535"/>
      <c r="BB57" s="601"/>
      <c r="BC57" s="663"/>
      <c r="BD57" s="554"/>
      <c r="BE57" s="541">
        <v>40</v>
      </c>
      <c r="BF57" s="535"/>
      <c r="BG57" s="620"/>
      <c r="BH57" s="633"/>
      <c r="BI57" s="531"/>
      <c r="BJ57" s="531"/>
      <c r="BK57" s="531"/>
      <c r="BL57" s="556"/>
    </row>
    <row r="58" spans="2:64" s="424" customFormat="1" ht="41.25" customHeight="1">
      <c r="B58" s="1094"/>
      <c r="C58" s="1055"/>
      <c r="D58" s="1011" t="s">
        <v>49</v>
      </c>
      <c r="E58" s="1083"/>
      <c r="F58" s="866" t="s">
        <v>78</v>
      </c>
      <c r="G58" s="84">
        <v>1</v>
      </c>
      <c r="H58" s="84" t="s">
        <v>1</v>
      </c>
      <c r="I58" s="85">
        <v>40</v>
      </c>
      <c r="J58" s="277">
        <v>2</v>
      </c>
      <c r="K58" s="278">
        <f t="shared" si="13"/>
        <v>80</v>
      </c>
      <c r="L58" s="544"/>
      <c r="M58" s="531"/>
      <c r="N58" s="531"/>
      <c r="O58" s="531"/>
      <c r="P58" s="538"/>
      <c r="Q58" s="529"/>
      <c r="R58" s="535"/>
      <c r="S58" s="748">
        <v>40</v>
      </c>
      <c r="T58" s="663"/>
      <c r="U58" s="523"/>
      <c r="V58" s="601"/>
      <c r="W58" s="524"/>
      <c r="X58" s="438"/>
      <c r="Y58" s="526"/>
      <c r="Z58" s="535"/>
      <c r="AA58" s="535"/>
      <c r="AB58" s="535"/>
      <c r="AC58" s="543"/>
      <c r="AD58" s="554"/>
      <c r="AE58" s="535"/>
      <c r="AF58" s="524"/>
      <c r="AG58" s="551"/>
      <c r="AH58" s="529"/>
      <c r="AI58" s="535"/>
      <c r="AJ58" s="601"/>
      <c r="AK58" s="441"/>
      <c r="AL58" s="693"/>
      <c r="AM58" s="535"/>
      <c r="AN58" s="524"/>
      <c r="AO58" s="619"/>
      <c r="AP58" s="553"/>
      <c r="AQ58" s="530"/>
      <c r="AR58" s="531"/>
      <c r="AS58" s="532"/>
      <c r="AT58" s="533"/>
      <c r="AU58" s="554"/>
      <c r="AV58" s="535"/>
      <c r="AW58" s="601"/>
      <c r="AX58" s="535"/>
      <c r="AY58" s="534"/>
      <c r="AZ58" s="529"/>
      <c r="BA58" s="535"/>
      <c r="BB58" s="601"/>
      <c r="BC58" s="748">
        <v>40</v>
      </c>
      <c r="BD58" s="554"/>
      <c r="BE58" s="535"/>
      <c r="BF58" s="535"/>
      <c r="BG58" s="620"/>
      <c r="BH58" s="633"/>
      <c r="BI58" s="531"/>
      <c r="BJ58" s="531"/>
      <c r="BK58" s="531"/>
      <c r="BL58" s="556"/>
    </row>
    <row r="59" spans="2:64" s="424" customFormat="1" ht="41.25" customHeight="1" thickBot="1">
      <c r="B59" s="1094"/>
      <c r="C59" s="1056"/>
      <c r="D59" s="1109" t="s">
        <v>130</v>
      </c>
      <c r="E59" s="1110"/>
      <c r="F59" s="861" t="s">
        <v>131</v>
      </c>
      <c r="G59" s="862">
        <v>3</v>
      </c>
      <c r="H59" s="862" t="s">
        <v>2</v>
      </c>
      <c r="I59" s="863">
        <v>25</v>
      </c>
      <c r="J59" s="864">
        <v>2</v>
      </c>
      <c r="K59" s="865">
        <f t="shared" si="13"/>
        <v>50</v>
      </c>
      <c r="L59" s="559"/>
      <c r="M59" s="560"/>
      <c r="N59" s="560"/>
      <c r="O59" s="560"/>
      <c r="P59" s="561"/>
      <c r="Q59" s="562"/>
      <c r="R59" s="563"/>
      <c r="S59" s="563"/>
      <c r="T59" s="579"/>
      <c r="U59" s="565"/>
      <c r="V59" s="563"/>
      <c r="W59" s="563"/>
      <c r="X59" s="566"/>
      <c r="Y59" s="749"/>
      <c r="Z59" s="750"/>
      <c r="AA59" s="750"/>
      <c r="AB59" s="751"/>
      <c r="AC59" s="752"/>
      <c r="AD59" s="748">
        <v>25</v>
      </c>
      <c r="AE59" s="578"/>
      <c r="AF59" s="578"/>
      <c r="AG59" s="753"/>
      <c r="AH59" s="562"/>
      <c r="AI59" s="563"/>
      <c r="AJ59" s="571"/>
      <c r="AK59" s="575"/>
      <c r="AL59" s="565"/>
      <c r="AM59" s="563"/>
      <c r="AN59" s="563"/>
      <c r="AO59" s="748">
        <v>25</v>
      </c>
      <c r="AP59" s="572"/>
      <c r="AQ59" s="573"/>
      <c r="AR59" s="531"/>
      <c r="AS59" s="574"/>
      <c r="AT59" s="575"/>
      <c r="AU59" s="565"/>
      <c r="AV59" s="563"/>
      <c r="AW59" s="563"/>
      <c r="AX59" s="563"/>
      <c r="AY59" s="577"/>
      <c r="AZ59" s="562"/>
      <c r="BA59" s="563"/>
      <c r="BB59" s="563"/>
      <c r="BC59" s="579"/>
      <c r="BD59" s="565"/>
      <c r="BE59" s="563"/>
      <c r="BF59" s="563"/>
      <c r="BG59" s="754"/>
      <c r="BH59" s="755"/>
      <c r="BI59" s="560"/>
      <c r="BJ59" s="560"/>
      <c r="BK59" s="560"/>
      <c r="BL59" s="580"/>
    </row>
    <row r="60" spans="2:64" s="424" customFormat="1" ht="41.25" customHeight="1">
      <c r="B60" s="1094"/>
      <c r="C60" s="1076" t="s">
        <v>285</v>
      </c>
      <c r="D60" s="1047" t="s">
        <v>98</v>
      </c>
      <c r="E60" s="1113"/>
      <c r="F60" s="499" t="s">
        <v>4</v>
      </c>
      <c r="G60" s="145">
        <v>8</v>
      </c>
      <c r="H60" s="145" t="s">
        <v>1</v>
      </c>
      <c r="I60" s="146">
        <v>40</v>
      </c>
      <c r="J60" s="186">
        <v>1</v>
      </c>
      <c r="K60" s="860">
        <f t="shared" ref="K60:K61" si="15">SUM(I60*J60)</f>
        <v>40</v>
      </c>
      <c r="L60" s="581"/>
      <c r="M60" s="404"/>
      <c r="N60" s="404"/>
      <c r="O60" s="404"/>
      <c r="P60" s="501"/>
      <c r="Q60" s="512"/>
      <c r="R60" s="417"/>
      <c r="S60" s="417"/>
      <c r="T60" s="624"/>
      <c r="U60" s="625"/>
      <c r="V60" s="622"/>
      <c r="W60" s="622"/>
      <c r="X60" s="629"/>
      <c r="Y60" s="626"/>
      <c r="Z60" s="631"/>
      <c r="AA60" s="631"/>
      <c r="AB60" s="417"/>
      <c r="AC60" s="586"/>
      <c r="AD60" s="416"/>
      <c r="AE60" s="417"/>
      <c r="AF60" s="417"/>
      <c r="AG60" s="756">
        <v>40</v>
      </c>
      <c r="AH60" s="757">
        <v>40</v>
      </c>
      <c r="AI60" s="583">
        <v>40</v>
      </c>
      <c r="AJ60" s="583">
        <v>40</v>
      </c>
      <c r="AK60" s="758">
        <v>40</v>
      </c>
      <c r="AL60" s="758">
        <v>40</v>
      </c>
      <c r="AM60" s="583">
        <v>40</v>
      </c>
      <c r="AN60" s="583">
        <v>40</v>
      </c>
      <c r="AO60" s="404"/>
      <c r="AP60" s="591"/>
      <c r="AQ60" s="422"/>
      <c r="AR60" s="404"/>
      <c r="AS60" s="419"/>
      <c r="AT60" s="509"/>
      <c r="AU60" s="416"/>
      <c r="AV60" s="417"/>
      <c r="AW60" s="417"/>
      <c r="AX60" s="417"/>
      <c r="AY60" s="511"/>
      <c r="AZ60" s="512"/>
      <c r="BA60" s="417"/>
      <c r="BB60" s="417"/>
      <c r="BC60" s="509"/>
      <c r="BD60" s="416"/>
      <c r="BE60" s="417"/>
      <c r="BF60" s="417"/>
      <c r="BG60" s="501"/>
      <c r="BH60" s="422"/>
      <c r="BI60" s="404"/>
      <c r="BJ60" s="404"/>
      <c r="BK60" s="404"/>
      <c r="BL60" s="691"/>
    </row>
    <row r="61" spans="2:64" s="424" customFormat="1" ht="41.25" customHeight="1" thickBot="1">
      <c r="B61" s="1094"/>
      <c r="C61" s="1056"/>
      <c r="D61" s="1084" t="s">
        <v>133</v>
      </c>
      <c r="E61" s="1085"/>
      <c r="F61" s="861" t="s">
        <v>82</v>
      </c>
      <c r="G61" s="861">
        <v>1</v>
      </c>
      <c r="H61" s="862" t="s">
        <v>3</v>
      </c>
      <c r="I61" s="863">
        <v>30</v>
      </c>
      <c r="J61" s="864">
        <v>2</v>
      </c>
      <c r="K61" s="865">
        <f t="shared" si="15"/>
        <v>60</v>
      </c>
      <c r="L61" s="759"/>
      <c r="M61" s="760"/>
      <c r="N61" s="760"/>
      <c r="O61" s="760"/>
      <c r="P61" s="754"/>
      <c r="Q61" s="761"/>
      <c r="R61" s="750"/>
      <c r="S61" s="750"/>
      <c r="T61" s="579"/>
      <c r="U61" s="762"/>
      <c r="V61" s="750"/>
      <c r="W61" s="750"/>
      <c r="X61" s="763"/>
      <c r="Y61" s="749"/>
      <c r="Z61" s="750"/>
      <c r="AA61" s="750"/>
      <c r="AB61" s="563"/>
      <c r="AC61" s="752"/>
      <c r="AD61" s="764"/>
      <c r="AE61" s="568">
        <v>30</v>
      </c>
      <c r="AF61" s="765"/>
      <c r="AG61" s="566"/>
      <c r="AH61" s="766"/>
      <c r="AI61" s="571"/>
      <c r="AJ61" s="571" t="s">
        <v>186</v>
      </c>
      <c r="AK61" s="767"/>
      <c r="AL61" s="565"/>
      <c r="AM61" s="563"/>
      <c r="AN61" s="563"/>
      <c r="AO61" s="560"/>
      <c r="AP61" s="768"/>
      <c r="AQ61" s="573"/>
      <c r="AR61" s="560"/>
      <c r="AS61" s="574"/>
      <c r="AT61" s="579"/>
      <c r="AU61" s="762"/>
      <c r="AV61" s="750"/>
      <c r="AW61" s="750"/>
      <c r="AX61" s="750"/>
      <c r="AY61" s="769"/>
      <c r="AZ61" s="761"/>
      <c r="BA61" s="750"/>
      <c r="BB61" s="568">
        <v>30</v>
      </c>
      <c r="BC61" s="579"/>
      <c r="BD61" s="565"/>
      <c r="BE61" s="750"/>
      <c r="BF61" s="750"/>
      <c r="BG61" s="754"/>
      <c r="BH61" s="755"/>
      <c r="BI61" s="760"/>
      <c r="BJ61" s="760"/>
      <c r="BK61" s="760"/>
      <c r="BL61" s="770"/>
    </row>
    <row r="62" spans="2:64" s="424" customFormat="1" ht="41.25" customHeight="1">
      <c r="B62" s="1094"/>
      <c r="C62" s="1055" t="s">
        <v>197</v>
      </c>
      <c r="D62" s="1114" t="s">
        <v>100</v>
      </c>
      <c r="E62" s="1115"/>
      <c r="F62" s="867" t="s">
        <v>6</v>
      </c>
      <c r="G62" s="867">
        <v>3</v>
      </c>
      <c r="H62" s="868" t="s">
        <v>2</v>
      </c>
      <c r="I62" s="869">
        <v>20</v>
      </c>
      <c r="J62" s="870">
        <v>2</v>
      </c>
      <c r="K62" s="871">
        <f>SUM(I62*J62)</f>
        <v>40</v>
      </c>
      <c r="L62" s="649"/>
      <c r="M62" s="619"/>
      <c r="N62" s="619"/>
      <c r="O62" s="619"/>
      <c r="P62" s="620"/>
      <c r="Q62" s="621"/>
      <c r="R62" s="622"/>
      <c r="S62" s="622"/>
      <c r="T62" s="624"/>
      <c r="U62" s="625"/>
      <c r="V62" s="622"/>
      <c r="W62" s="622"/>
      <c r="X62" s="629"/>
      <c r="Y62" s="626"/>
      <c r="Z62" s="631"/>
      <c r="AA62" s="631"/>
      <c r="AB62" s="622"/>
      <c r="AC62" s="628"/>
      <c r="AD62" s="775">
        <v>20</v>
      </c>
      <c r="AE62" s="622"/>
      <c r="AF62" s="622"/>
      <c r="AG62" s="629"/>
      <c r="AH62" s="630"/>
      <c r="AI62" s="631"/>
      <c r="AJ62" s="631"/>
      <c r="AK62" s="624"/>
      <c r="AL62" s="625"/>
      <c r="AM62" s="650"/>
      <c r="AN62" s="622"/>
      <c r="AO62" s="619"/>
      <c r="AP62" s="632"/>
      <c r="AQ62" s="633"/>
      <c r="AR62" s="619"/>
      <c r="AS62" s="634"/>
      <c r="AT62" s="624"/>
      <c r="AU62" s="625"/>
      <c r="AV62" s="622"/>
      <c r="AW62" s="622"/>
      <c r="AX62" s="658">
        <v>20</v>
      </c>
      <c r="AY62" s="629"/>
      <c r="AZ62" s="621"/>
      <c r="BA62" s="622"/>
      <c r="BB62" s="622"/>
      <c r="BC62" s="624"/>
      <c r="BD62" s="625"/>
      <c r="BE62" s="622"/>
      <c r="BF62" s="622"/>
      <c r="BG62" s="620"/>
      <c r="BH62" s="633"/>
      <c r="BI62" s="619"/>
      <c r="BJ62" s="619"/>
      <c r="BK62" s="619"/>
      <c r="BL62" s="659"/>
    </row>
    <row r="63" spans="2:64" s="424" customFormat="1" ht="41.25" customHeight="1">
      <c r="B63" s="1094"/>
      <c r="C63" s="1055"/>
      <c r="D63" s="1011" t="s">
        <v>101</v>
      </c>
      <c r="E63" s="1083"/>
      <c r="F63" s="517" t="s">
        <v>62</v>
      </c>
      <c r="G63" s="517">
        <v>3</v>
      </c>
      <c r="H63" s="84" t="s">
        <v>2</v>
      </c>
      <c r="I63" s="85">
        <v>20</v>
      </c>
      <c r="J63" s="277">
        <v>2</v>
      </c>
      <c r="K63" s="278">
        <f t="shared" ref="K63:K68" si="16">SUM(I63*J63)</f>
        <v>40</v>
      </c>
      <c r="L63" s="544"/>
      <c r="M63" s="531"/>
      <c r="N63" s="531"/>
      <c r="O63" s="531"/>
      <c r="P63" s="538"/>
      <c r="Q63" s="529"/>
      <c r="R63" s="535"/>
      <c r="S63" s="535"/>
      <c r="T63" s="533"/>
      <c r="U63" s="523"/>
      <c r="V63" s="535"/>
      <c r="W63" s="535"/>
      <c r="X63" s="438"/>
      <c r="Y63" s="526"/>
      <c r="Z63" s="601"/>
      <c r="AA63" s="601"/>
      <c r="AB63" s="535"/>
      <c r="AC63" s="543"/>
      <c r="AD63" s="554"/>
      <c r="AE63" s="611">
        <v>20</v>
      </c>
      <c r="AF63" s="535"/>
      <c r="AG63" s="438"/>
      <c r="AH63" s="600"/>
      <c r="AI63" s="601"/>
      <c r="AJ63" s="601"/>
      <c r="AK63" s="533"/>
      <c r="AL63" s="554"/>
      <c r="AM63" s="535"/>
      <c r="AN63" s="535"/>
      <c r="AO63" s="531"/>
      <c r="AP63" s="553"/>
      <c r="AQ63" s="530"/>
      <c r="AR63" s="531"/>
      <c r="AS63" s="532"/>
      <c r="AT63" s="533"/>
      <c r="AU63" s="554"/>
      <c r="AV63" s="535"/>
      <c r="AW63" s="535"/>
      <c r="AX63" s="535"/>
      <c r="AY63" s="654">
        <v>20</v>
      </c>
      <c r="AZ63" s="529"/>
      <c r="BA63" s="535"/>
      <c r="BB63" s="535"/>
      <c r="BC63" s="533"/>
      <c r="BD63" s="554"/>
      <c r="BE63" s="535"/>
      <c r="BF63" s="535"/>
      <c r="BG63" s="538"/>
      <c r="BH63" s="530"/>
      <c r="BI63" s="531"/>
      <c r="BJ63" s="531"/>
      <c r="BK63" s="531"/>
      <c r="BL63" s="556"/>
    </row>
    <row r="64" spans="2:64" s="424" customFormat="1" ht="41.25" customHeight="1">
      <c r="B64" s="1094"/>
      <c r="C64" s="1055"/>
      <c r="D64" s="1011" t="s">
        <v>88</v>
      </c>
      <c r="E64" s="1083"/>
      <c r="F64" s="536" t="s">
        <v>33</v>
      </c>
      <c r="G64" s="81">
        <v>3</v>
      </c>
      <c r="H64" s="81" t="s">
        <v>2</v>
      </c>
      <c r="I64" s="82">
        <v>40</v>
      </c>
      <c r="J64" s="83">
        <v>2</v>
      </c>
      <c r="K64" s="98">
        <f>SUM(I64*J64)</f>
        <v>80</v>
      </c>
      <c r="L64" s="518"/>
      <c r="M64" s="519"/>
      <c r="N64" s="519"/>
      <c r="O64" s="519"/>
      <c r="P64" s="520"/>
      <c r="Q64" s="539"/>
      <c r="R64" s="524"/>
      <c r="S64" s="522"/>
      <c r="T64" s="663"/>
      <c r="U64" s="523"/>
      <c r="V64" s="535"/>
      <c r="W64" s="524"/>
      <c r="X64" s="438"/>
      <c r="Y64" s="542"/>
      <c r="Z64" s="776"/>
      <c r="AA64" s="523"/>
      <c r="AB64" s="535"/>
      <c r="AC64" s="543"/>
      <c r="AD64" s="540">
        <v>40</v>
      </c>
      <c r="AE64" s="535"/>
      <c r="AF64" s="554"/>
      <c r="AG64" s="438"/>
      <c r="AH64" s="600"/>
      <c r="AI64" s="776"/>
      <c r="AJ64" s="524"/>
      <c r="AK64" s="430"/>
      <c r="AL64" s="523"/>
      <c r="AM64" s="524"/>
      <c r="AN64" s="524"/>
      <c r="AO64" s="519"/>
      <c r="AP64" s="443"/>
      <c r="AQ64" s="530"/>
      <c r="AR64" s="531"/>
      <c r="AS64" s="532"/>
      <c r="AT64" s="533"/>
      <c r="AU64" s="540">
        <v>40</v>
      </c>
      <c r="AV64" s="524"/>
      <c r="AW64" s="524"/>
      <c r="AX64" s="524"/>
      <c r="AY64" s="534"/>
      <c r="AZ64" s="529"/>
      <c r="BA64" s="535"/>
      <c r="BB64" s="535"/>
      <c r="BC64" s="533"/>
      <c r="BD64" s="523"/>
      <c r="BE64" s="535"/>
      <c r="BF64" s="524"/>
      <c r="BG64" s="520"/>
      <c r="BH64" s="466"/>
      <c r="BI64" s="449"/>
      <c r="BJ64" s="449"/>
      <c r="BK64" s="449"/>
      <c r="BL64" s="467"/>
    </row>
    <row r="65" spans="2:64" s="424" customFormat="1" ht="41.25" customHeight="1">
      <c r="B65" s="1094"/>
      <c r="C65" s="1055"/>
      <c r="D65" s="1013" t="s">
        <v>89</v>
      </c>
      <c r="E65" s="1099"/>
      <c r="F65" s="517" t="s">
        <v>63</v>
      </c>
      <c r="G65" s="84">
        <v>2</v>
      </c>
      <c r="H65" s="84" t="s">
        <v>55</v>
      </c>
      <c r="I65" s="85">
        <v>30</v>
      </c>
      <c r="J65" s="277">
        <v>2</v>
      </c>
      <c r="K65" s="278">
        <f>SUM(I65*J65)</f>
        <v>60</v>
      </c>
      <c r="L65" s="544"/>
      <c r="M65" s="531"/>
      <c r="N65" s="531"/>
      <c r="O65" s="531"/>
      <c r="P65" s="538"/>
      <c r="Q65" s="529"/>
      <c r="R65" s="535"/>
      <c r="S65" s="535"/>
      <c r="T65" s="533"/>
      <c r="U65" s="554"/>
      <c r="V65" s="535"/>
      <c r="W65" s="535"/>
      <c r="X65" s="438"/>
      <c r="Y65" s="526"/>
      <c r="Z65" s="535"/>
      <c r="AA65" s="535"/>
      <c r="AB65" s="535"/>
      <c r="AC65" s="543"/>
      <c r="AD65" s="554"/>
      <c r="AE65" s="535"/>
      <c r="AF65" s="554"/>
      <c r="AG65" s="438"/>
      <c r="AH65" s="529"/>
      <c r="AI65" s="610">
        <v>30</v>
      </c>
      <c r="AJ65" s="777">
        <v>30</v>
      </c>
      <c r="AK65" s="533"/>
      <c r="AL65" s="554"/>
      <c r="AM65" s="535"/>
      <c r="AN65" s="535"/>
      <c r="AO65" s="531"/>
      <c r="AP65" s="612"/>
      <c r="AQ65" s="530"/>
      <c r="AR65" s="531"/>
      <c r="AS65" s="532"/>
      <c r="AT65" s="533"/>
      <c r="AU65" s="554"/>
      <c r="AV65" s="535"/>
      <c r="AW65" s="535"/>
      <c r="AX65" s="778"/>
      <c r="AY65" s="534"/>
      <c r="AZ65" s="529"/>
      <c r="BA65" s="535"/>
      <c r="BB65" s="535"/>
      <c r="BC65" s="533"/>
      <c r="BD65" s="554"/>
      <c r="BE65" s="535"/>
      <c r="BF65" s="610">
        <v>30</v>
      </c>
      <c r="BG65" s="779">
        <v>30</v>
      </c>
      <c r="BH65" s="530"/>
      <c r="BI65" s="531"/>
      <c r="BJ65" s="531"/>
      <c r="BK65" s="531"/>
      <c r="BL65" s="556"/>
    </row>
    <row r="66" spans="2:64" s="424" customFormat="1" ht="41.25" customHeight="1">
      <c r="B66" s="1094"/>
      <c r="C66" s="1055"/>
      <c r="D66" s="1011" t="s">
        <v>321</v>
      </c>
      <c r="E66" s="1083"/>
      <c r="F66" s="517" t="s">
        <v>139</v>
      </c>
      <c r="G66" s="84">
        <v>3</v>
      </c>
      <c r="H66" s="84" t="s">
        <v>2</v>
      </c>
      <c r="I66" s="84">
        <v>40</v>
      </c>
      <c r="J66" s="277">
        <v>2</v>
      </c>
      <c r="K66" s="278">
        <f>SUM(I66*J66)</f>
        <v>80</v>
      </c>
      <c r="L66" s="639"/>
      <c r="M66" s="531"/>
      <c r="N66" s="780"/>
      <c r="O66" s="531"/>
      <c r="P66" s="538"/>
      <c r="Q66" s="529"/>
      <c r="R66" s="438"/>
      <c r="S66" s="535"/>
      <c r="T66" s="781"/>
      <c r="U66" s="529"/>
      <c r="V66" s="535"/>
      <c r="W66" s="948">
        <v>40</v>
      </c>
      <c r="X66" s="438"/>
      <c r="Y66" s="526"/>
      <c r="Z66" s="535"/>
      <c r="AA66" s="535"/>
      <c r="AB66" s="535"/>
      <c r="AC66" s="543"/>
      <c r="AD66" s="554"/>
      <c r="AE66" s="535"/>
      <c r="AF66" s="554"/>
      <c r="AG66" s="438"/>
      <c r="AH66" s="529"/>
      <c r="AI66" s="535"/>
      <c r="AJ66" s="601"/>
      <c r="AK66" s="533"/>
      <c r="AL66" s="554"/>
      <c r="AM66" s="535"/>
      <c r="AN66" s="535"/>
      <c r="AO66" s="531"/>
      <c r="AP66" s="553"/>
      <c r="AQ66" s="530"/>
      <c r="AR66" s="531"/>
      <c r="AS66" s="532"/>
      <c r="AT66" s="533"/>
      <c r="AU66" s="554"/>
      <c r="AV66" s="535"/>
      <c r="AW66" s="535"/>
      <c r="AX66" s="948">
        <v>40</v>
      </c>
      <c r="AY66" s="534"/>
      <c r="AZ66" s="529"/>
      <c r="BA66" s="535"/>
      <c r="BB66" s="535"/>
      <c r="BC66" s="533"/>
      <c r="BD66" s="554"/>
      <c r="BE66" s="535"/>
      <c r="BF66" s="535"/>
      <c r="BG66" s="538"/>
      <c r="BH66" s="530"/>
      <c r="BI66" s="531"/>
      <c r="BJ66" s="531"/>
      <c r="BK66" s="531"/>
      <c r="BL66" s="556"/>
    </row>
    <row r="67" spans="2:64" s="424" customFormat="1" ht="60">
      <c r="B67" s="1094"/>
      <c r="C67" s="1055"/>
      <c r="D67" s="1079" t="s">
        <v>134</v>
      </c>
      <c r="E67" s="1092"/>
      <c r="F67" s="866" t="s">
        <v>327</v>
      </c>
      <c r="G67" s="84">
        <v>3</v>
      </c>
      <c r="H67" s="84" t="s">
        <v>54</v>
      </c>
      <c r="I67" s="84">
        <v>40</v>
      </c>
      <c r="J67" s="277">
        <v>2</v>
      </c>
      <c r="K67" s="278">
        <f>SUM(I67*J67)</f>
        <v>80</v>
      </c>
      <c r="L67" s="639"/>
      <c r="M67" s="531"/>
      <c r="N67" s="780"/>
      <c r="O67" s="531"/>
      <c r="P67" s="538"/>
      <c r="Q67" s="529"/>
      <c r="R67" s="438"/>
      <c r="S67" s="535"/>
      <c r="T67" s="781"/>
      <c r="U67" s="554"/>
      <c r="V67" s="535"/>
      <c r="W67" s="535"/>
      <c r="X67" s="438"/>
      <c r="Y67" s="526"/>
      <c r="Z67" s="535"/>
      <c r="AA67" s="535"/>
      <c r="AB67" s="535"/>
      <c r="AC67" s="543"/>
      <c r="AD67" s="554"/>
      <c r="AE67" s="610">
        <v>40</v>
      </c>
      <c r="AF67" s="554"/>
      <c r="AG67" s="438"/>
      <c r="AH67" s="529"/>
      <c r="AI67" s="535"/>
      <c r="AJ67" s="601"/>
      <c r="AK67" s="533"/>
      <c r="AL67" s="554"/>
      <c r="AM67" s="535"/>
      <c r="AN67" s="535"/>
      <c r="AO67" s="531"/>
      <c r="AP67" s="553"/>
      <c r="AQ67" s="530"/>
      <c r="AR67" s="531"/>
      <c r="AS67" s="532"/>
      <c r="AT67" s="533"/>
      <c r="AU67" s="554"/>
      <c r="AV67" s="535"/>
      <c r="AW67" s="535"/>
      <c r="AX67" s="535"/>
      <c r="AY67" s="534"/>
      <c r="AZ67" s="529"/>
      <c r="BA67" s="535"/>
      <c r="BB67" s="535"/>
      <c r="BC67" s="533"/>
      <c r="BD67" s="616">
        <v>40</v>
      </c>
      <c r="BE67" s="535"/>
      <c r="BF67" s="535"/>
      <c r="BG67" s="538"/>
      <c r="BH67" s="530"/>
      <c r="BI67" s="531"/>
      <c r="BJ67" s="531"/>
      <c r="BK67" s="531"/>
      <c r="BL67" s="556"/>
    </row>
    <row r="68" spans="2:64" s="424" customFormat="1" ht="45" customHeight="1">
      <c r="B68" s="1094"/>
      <c r="C68" s="1055"/>
      <c r="D68" s="1011" t="s">
        <v>320</v>
      </c>
      <c r="E68" s="1083"/>
      <c r="F68" s="517" t="s">
        <v>61</v>
      </c>
      <c r="G68" s="84">
        <v>3</v>
      </c>
      <c r="H68" s="84" t="s">
        <v>54</v>
      </c>
      <c r="I68" s="85">
        <v>40</v>
      </c>
      <c r="J68" s="277">
        <v>1</v>
      </c>
      <c r="K68" s="278">
        <f t="shared" si="16"/>
        <v>40</v>
      </c>
      <c r="L68" s="544"/>
      <c r="M68" s="531"/>
      <c r="N68" s="531"/>
      <c r="O68" s="531"/>
      <c r="P68" s="538"/>
      <c r="Q68" s="529"/>
      <c r="R68" s="535"/>
      <c r="S68" s="535"/>
      <c r="T68" s="533"/>
      <c r="U68" s="554"/>
      <c r="V68" s="535"/>
      <c r="W68" s="535"/>
      <c r="X68" s="438"/>
      <c r="Y68" s="526"/>
      <c r="Z68" s="535"/>
      <c r="AA68" s="535"/>
      <c r="AB68" s="535"/>
      <c r="AC68" s="543"/>
      <c r="AD68" s="554"/>
      <c r="AE68" s="535"/>
      <c r="AF68" s="535"/>
      <c r="AG68" s="438"/>
      <c r="AH68" s="529"/>
      <c r="AI68" s="535"/>
      <c r="AJ68" s="601"/>
      <c r="AK68" s="533"/>
      <c r="AL68" s="554"/>
      <c r="AM68" s="535"/>
      <c r="AN68" s="535"/>
      <c r="AO68" s="531"/>
      <c r="AP68" s="553"/>
      <c r="AQ68" s="782"/>
      <c r="AR68" s="531"/>
      <c r="AS68" s="532"/>
      <c r="AT68" s="533"/>
      <c r="AU68" s="554"/>
      <c r="AV68" s="554"/>
      <c r="AW68" s="948">
        <v>40</v>
      </c>
      <c r="AX68" s="535"/>
      <c r="AY68" s="534"/>
      <c r="AZ68" s="529"/>
      <c r="BA68" s="535"/>
      <c r="BB68" s="535"/>
      <c r="BC68" s="533"/>
      <c r="BD68" s="554"/>
      <c r="BE68" s="535"/>
      <c r="BF68" s="535"/>
      <c r="BG68" s="538"/>
      <c r="BH68" s="530"/>
      <c r="BI68" s="531"/>
      <c r="BJ68" s="531"/>
      <c r="BK68" s="531"/>
      <c r="BL68" s="556"/>
    </row>
    <row r="69" spans="2:64" s="424" customFormat="1" ht="41.25" customHeight="1">
      <c r="B69" s="1094"/>
      <c r="C69" s="1055"/>
      <c r="D69" s="1021" t="s">
        <v>105</v>
      </c>
      <c r="E69" s="1022"/>
      <c r="F69" s="867" t="s">
        <v>5</v>
      </c>
      <c r="G69" s="868">
        <v>3</v>
      </c>
      <c r="H69" s="868" t="s">
        <v>2</v>
      </c>
      <c r="I69" s="869">
        <v>40</v>
      </c>
      <c r="J69" s="870">
        <v>1</v>
      </c>
      <c r="K69" s="871">
        <f>SUM(I69*J69)</f>
        <v>40</v>
      </c>
      <c r="L69" s="649"/>
      <c r="M69" s="619"/>
      <c r="N69" s="619"/>
      <c r="O69" s="619"/>
      <c r="P69" s="620"/>
      <c r="Q69" s="621"/>
      <c r="R69" s="622"/>
      <c r="S69" s="622"/>
      <c r="T69" s="624"/>
      <c r="U69" s="625"/>
      <c r="V69" s="622"/>
      <c r="W69" s="622"/>
      <c r="X69" s="629"/>
      <c r="Y69" s="626"/>
      <c r="Z69" s="622"/>
      <c r="AA69" s="622"/>
      <c r="AB69" s="636"/>
      <c r="AC69" s="783"/>
      <c r="AD69" s="625"/>
      <c r="AE69" s="625"/>
      <c r="AF69" s="622"/>
      <c r="AG69" s="629"/>
      <c r="AH69" s="621"/>
      <c r="AI69" s="622"/>
      <c r="AJ69" s="673"/>
      <c r="AK69" s="745"/>
      <c r="AL69" s="775">
        <v>40</v>
      </c>
      <c r="AM69" s="650"/>
      <c r="AN69" s="650"/>
      <c r="AO69" s="661"/>
      <c r="AP69" s="784"/>
      <c r="AQ69" s="785"/>
      <c r="AR69" s="661"/>
      <c r="AS69" s="786"/>
      <c r="AT69" s="745"/>
      <c r="AU69" s="652"/>
      <c r="AV69" s="652"/>
      <c r="AW69" s="622"/>
      <c r="AX69" s="622"/>
      <c r="AY69" s="637"/>
      <c r="AZ69" s="621"/>
      <c r="BA69" s="622"/>
      <c r="BB69" s="622"/>
      <c r="BC69" s="635"/>
      <c r="BD69" s="625"/>
      <c r="BE69" s="622"/>
      <c r="BF69" s="622"/>
      <c r="BG69" s="538"/>
      <c r="BH69" s="530"/>
      <c r="BI69" s="619"/>
      <c r="BJ69" s="619"/>
      <c r="BK69" s="619"/>
      <c r="BL69" s="659"/>
    </row>
    <row r="70" spans="2:64" s="424" customFormat="1" ht="41.25" customHeight="1">
      <c r="B70" s="1094"/>
      <c r="C70" s="1055"/>
      <c r="D70" s="1011" t="s">
        <v>7</v>
      </c>
      <c r="E70" s="1083"/>
      <c r="F70" s="867" t="s">
        <v>65</v>
      </c>
      <c r="G70" s="868">
        <v>1</v>
      </c>
      <c r="H70" s="868" t="s">
        <v>1</v>
      </c>
      <c r="I70" s="869">
        <v>40</v>
      </c>
      <c r="J70" s="870">
        <v>1</v>
      </c>
      <c r="K70" s="871">
        <f>SUM(I70*J70)</f>
        <v>40</v>
      </c>
      <c r="L70" s="649"/>
      <c r="M70" s="619"/>
      <c r="N70" s="619"/>
      <c r="O70" s="619"/>
      <c r="P70" s="620"/>
      <c r="Q70" s="621"/>
      <c r="R70" s="622"/>
      <c r="S70" s="650"/>
      <c r="T70" s="745"/>
      <c r="U70" s="652"/>
      <c r="V70" s="650"/>
      <c r="W70" s="650"/>
      <c r="X70" s="629"/>
      <c r="Y70" s="626"/>
      <c r="Z70" s="622"/>
      <c r="AA70" s="622"/>
      <c r="AB70" s="622"/>
      <c r="AC70" s="628"/>
      <c r="AD70" s="695"/>
      <c r="AE70" s="622"/>
      <c r="AF70" s="535"/>
      <c r="AG70" s="438"/>
      <c r="AH70" s="621"/>
      <c r="AI70" s="535"/>
      <c r="AJ70" s="429"/>
      <c r="AK70" s="541">
        <v>40</v>
      </c>
      <c r="AL70" s="523"/>
      <c r="AM70" s="524"/>
      <c r="AN70" s="524"/>
      <c r="AO70" s="519"/>
      <c r="AP70" s="443"/>
      <c r="AQ70" s="787"/>
      <c r="AR70" s="519"/>
      <c r="AS70" s="671"/>
      <c r="AT70" s="663"/>
      <c r="AU70" s="523"/>
      <c r="AV70" s="523"/>
      <c r="AW70" s="622"/>
      <c r="AX70" s="622"/>
      <c r="AY70" s="637"/>
      <c r="AZ70" s="621"/>
      <c r="BA70" s="622"/>
      <c r="BB70" s="622"/>
      <c r="BC70" s="624"/>
      <c r="BD70" s="625"/>
      <c r="BE70" s="622"/>
      <c r="BF70" s="622"/>
      <c r="BG70" s="538"/>
      <c r="BH70" s="530"/>
      <c r="BI70" s="619"/>
      <c r="BJ70" s="619"/>
      <c r="BK70" s="619"/>
      <c r="BL70" s="659"/>
    </row>
    <row r="71" spans="2:64" s="424" customFormat="1" ht="41.25" customHeight="1">
      <c r="B71" s="1094"/>
      <c r="C71" s="1055"/>
      <c r="D71" s="1021" t="s">
        <v>296</v>
      </c>
      <c r="E71" s="1022"/>
      <c r="F71" s="867" t="s">
        <v>111</v>
      </c>
      <c r="G71" s="84">
        <v>3</v>
      </c>
      <c r="H71" s="84" t="s">
        <v>2</v>
      </c>
      <c r="I71" s="85">
        <v>40</v>
      </c>
      <c r="J71" s="277">
        <v>3</v>
      </c>
      <c r="K71" s="278">
        <f t="shared" ref="K71" si="17">SUM(I71*J71)</f>
        <v>120</v>
      </c>
      <c r="L71" s="544"/>
      <c r="M71" s="531"/>
      <c r="N71" s="531"/>
      <c r="O71" s="619"/>
      <c r="P71" s="538"/>
      <c r="Q71" s="529"/>
      <c r="R71" s="541">
        <v>40</v>
      </c>
      <c r="S71" s="696"/>
      <c r="T71" s="663"/>
      <c r="U71" s="523"/>
      <c r="V71" s="524"/>
      <c r="W71" s="524"/>
      <c r="X71" s="629"/>
      <c r="Y71" s="526"/>
      <c r="Z71" s="535"/>
      <c r="AA71" s="535"/>
      <c r="AB71" s="535"/>
      <c r="AC71" s="543"/>
      <c r="AD71" s="554"/>
      <c r="AE71" s="541">
        <v>40</v>
      </c>
      <c r="AF71" s="535"/>
      <c r="AG71" s="438"/>
      <c r="AH71" s="529"/>
      <c r="AI71" s="535"/>
      <c r="AJ71" s="429"/>
      <c r="AK71" s="663"/>
      <c r="AL71" s="523"/>
      <c r="AM71" s="524"/>
      <c r="AN71" s="524"/>
      <c r="AO71" s="519"/>
      <c r="AP71" s="443"/>
      <c r="AQ71" s="787"/>
      <c r="AR71" s="540">
        <v>40</v>
      </c>
      <c r="AS71" s="671"/>
      <c r="AT71" s="663"/>
      <c r="AU71" s="523"/>
      <c r="AV71" s="523"/>
      <c r="AW71" s="535"/>
      <c r="AX71" s="535"/>
      <c r="AY71" s="534"/>
      <c r="AZ71" s="529"/>
      <c r="BA71" s="535"/>
      <c r="BB71" s="535"/>
      <c r="BC71" s="533"/>
      <c r="BD71" s="554"/>
      <c r="BE71" s="535"/>
      <c r="BF71" s="535"/>
      <c r="BG71" s="538"/>
      <c r="BH71" s="530"/>
      <c r="BI71" s="531"/>
      <c r="BJ71" s="531"/>
      <c r="BK71" s="531"/>
      <c r="BL71" s="556"/>
    </row>
    <row r="72" spans="2:64" s="424" customFormat="1" ht="41.25" customHeight="1">
      <c r="B72" s="1094"/>
      <c r="C72" s="1055"/>
      <c r="D72" s="1011" t="s">
        <v>161</v>
      </c>
      <c r="E72" s="1012"/>
      <c r="F72" s="517" t="s">
        <v>37</v>
      </c>
      <c r="G72" s="84">
        <v>2</v>
      </c>
      <c r="H72" s="84" t="s">
        <v>2</v>
      </c>
      <c r="I72" s="85">
        <v>40</v>
      </c>
      <c r="J72" s="277">
        <v>2</v>
      </c>
      <c r="K72" s="278">
        <f t="shared" ref="K72:K74" si="18">SUM(I72*J72)</f>
        <v>80</v>
      </c>
      <c r="L72" s="639"/>
      <c r="M72" s="531"/>
      <c r="N72" s="531"/>
      <c r="O72" s="531"/>
      <c r="P72" s="538"/>
      <c r="Q72" s="541">
        <v>40</v>
      </c>
      <c r="R72" s="535"/>
      <c r="S72" s="535"/>
      <c r="T72" s="533"/>
      <c r="U72" s="554"/>
      <c r="V72" s="535"/>
      <c r="W72" s="535"/>
      <c r="X72" s="438"/>
      <c r="Y72" s="526"/>
      <c r="Z72" s="535"/>
      <c r="AA72" s="535"/>
      <c r="AB72" s="535"/>
      <c r="AC72" s="788"/>
      <c r="AD72" s="554"/>
      <c r="AE72" s="535"/>
      <c r="AF72" s="535"/>
      <c r="AG72" s="438"/>
      <c r="AH72" s="529"/>
      <c r="AI72" s="534"/>
      <c r="AJ72" s="601"/>
      <c r="AK72" s="533"/>
      <c r="AL72" s="554"/>
      <c r="AM72" s="535"/>
      <c r="AN72" s="535"/>
      <c r="AO72" s="531"/>
      <c r="AP72" s="553"/>
      <c r="AQ72" s="530"/>
      <c r="AR72" s="531"/>
      <c r="AS72" s="532"/>
      <c r="AT72" s="541">
        <v>40</v>
      </c>
      <c r="AU72" s="554"/>
      <c r="AV72" s="535"/>
      <c r="AW72" s="535"/>
      <c r="AX72" s="535"/>
      <c r="AY72" s="438"/>
      <c r="AZ72" s="529"/>
      <c r="BA72" s="535"/>
      <c r="BB72" s="535"/>
      <c r="BC72" s="533"/>
      <c r="BD72" s="554"/>
      <c r="BE72" s="535"/>
      <c r="BF72" s="535"/>
      <c r="BG72" s="538"/>
      <c r="BH72" s="530"/>
      <c r="BI72" s="531"/>
      <c r="BJ72" s="531"/>
      <c r="BK72" s="531"/>
      <c r="BL72" s="556"/>
    </row>
    <row r="73" spans="2:64" s="424" customFormat="1" ht="41.25" customHeight="1">
      <c r="B73" s="1094"/>
      <c r="C73" s="1055"/>
      <c r="D73" s="1114" t="s">
        <v>319</v>
      </c>
      <c r="E73" s="1115"/>
      <c r="F73" s="867" t="s">
        <v>64</v>
      </c>
      <c r="G73" s="868">
        <v>2</v>
      </c>
      <c r="H73" s="868" t="s">
        <v>2</v>
      </c>
      <c r="I73" s="869">
        <v>40</v>
      </c>
      <c r="J73" s="870">
        <v>2</v>
      </c>
      <c r="K73" s="871">
        <f t="shared" si="18"/>
        <v>80</v>
      </c>
      <c r="L73" s="649"/>
      <c r="M73" s="619"/>
      <c r="N73" s="619"/>
      <c r="O73" s="619"/>
      <c r="P73" s="620"/>
      <c r="Q73" s="621"/>
      <c r="R73" s="622"/>
      <c r="S73" s="650"/>
      <c r="T73" s="745"/>
      <c r="U73" s="625"/>
      <c r="V73" s="789">
        <v>40</v>
      </c>
      <c r="W73" s="622"/>
      <c r="X73" s="790"/>
      <c r="Y73" s="626"/>
      <c r="Z73" s="622"/>
      <c r="AA73" s="622"/>
      <c r="AB73" s="622"/>
      <c r="AC73" s="628"/>
      <c r="AD73" s="625"/>
      <c r="AE73" s="622"/>
      <c r="AF73" s="625"/>
      <c r="AG73" s="629"/>
      <c r="AH73" s="621"/>
      <c r="AI73" s="622"/>
      <c r="AJ73" s="631"/>
      <c r="AK73" s="624"/>
      <c r="AL73" s="625"/>
      <c r="AM73" s="622"/>
      <c r="AN73" s="650"/>
      <c r="AO73" s="661"/>
      <c r="AP73" s="632"/>
      <c r="AQ73" s="633"/>
      <c r="AR73" s="619"/>
      <c r="AS73" s="634"/>
      <c r="AT73" s="624"/>
      <c r="AU73" s="625"/>
      <c r="AV73" s="622"/>
      <c r="AW73" s="622"/>
      <c r="AX73" s="622"/>
      <c r="AY73" s="637"/>
      <c r="AZ73" s="621"/>
      <c r="BA73" s="622"/>
      <c r="BB73" s="622"/>
      <c r="BC73" s="624"/>
      <c r="BD73" s="625"/>
      <c r="BE73" s="622"/>
      <c r="BF73" s="622"/>
      <c r="BG73" s="662"/>
      <c r="BH73" s="679"/>
      <c r="BI73" s="619"/>
      <c r="BJ73" s="619"/>
      <c r="BK73" s="619"/>
      <c r="BL73" s="659"/>
    </row>
    <row r="74" spans="2:64" s="424" customFormat="1" ht="41.25" customHeight="1">
      <c r="B74" s="1094"/>
      <c r="C74" s="1055"/>
      <c r="D74" s="1009" t="s">
        <v>318</v>
      </c>
      <c r="E74" s="1010"/>
      <c r="F74" s="517" t="s">
        <v>5</v>
      </c>
      <c r="G74" s="84">
        <v>3</v>
      </c>
      <c r="H74" s="84" t="s">
        <v>2</v>
      </c>
      <c r="I74" s="85">
        <v>60</v>
      </c>
      <c r="J74" s="277">
        <v>1</v>
      </c>
      <c r="K74" s="278">
        <f t="shared" si="18"/>
        <v>60</v>
      </c>
      <c r="L74" s="544"/>
      <c r="M74" s="531"/>
      <c r="N74" s="531"/>
      <c r="O74" s="531"/>
      <c r="P74" s="538"/>
      <c r="Q74" s="529"/>
      <c r="R74" s="535"/>
      <c r="S74" s="535"/>
      <c r="T74" s="533"/>
      <c r="U74" s="554"/>
      <c r="V74" s="535"/>
      <c r="W74" s="535"/>
      <c r="X74" s="438"/>
      <c r="Y74" s="526"/>
      <c r="Z74" s="535"/>
      <c r="AA74" s="535"/>
      <c r="AB74" s="535"/>
      <c r="AC74" s="543"/>
      <c r="AD74" s="625"/>
      <c r="AE74" s="524"/>
      <c r="AF74" s="535"/>
      <c r="AG74" s="438"/>
      <c r="AH74" s="529"/>
      <c r="AI74" s="535"/>
      <c r="AJ74" s="429"/>
      <c r="AK74" s="663"/>
      <c r="AL74" s="523"/>
      <c r="AM74" s="524"/>
      <c r="AN74" s="524"/>
      <c r="AO74" s="519"/>
      <c r="AP74" s="443"/>
      <c r="AQ74" s="787"/>
      <c r="AR74" s="519"/>
      <c r="AS74" s="671"/>
      <c r="AT74" s="663"/>
      <c r="AU74" s="523"/>
      <c r="AV74" s="523"/>
      <c r="AW74" s="535"/>
      <c r="AX74" s="535"/>
      <c r="AY74" s="534"/>
      <c r="AZ74" s="529"/>
      <c r="BA74" s="535"/>
      <c r="BB74" s="535"/>
      <c r="BC74" s="533"/>
      <c r="BD74" s="554"/>
      <c r="BE74" s="791">
        <v>60</v>
      </c>
      <c r="BF74" s="535"/>
      <c r="BG74" s="538"/>
      <c r="BH74" s="530"/>
      <c r="BI74" s="531"/>
      <c r="BJ74" s="531"/>
      <c r="BK74" s="531"/>
      <c r="BL74" s="556"/>
    </row>
    <row r="75" spans="2:64" s="424" customFormat="1" ht="41.25" customHeight="1">
      <c r="B75" s="1094"/>
      <c r="C75" s="1055"/>
      <c r="D75" s="1011" t="s">
        <v>317</v>
      </c>
      <c r="E75" s="1083"/>
      <c r="F75" s="517" t="s">
        <v>132</v>
      </c>
      <c r="G75" s="517">
        <v>3</v>
      </c>
      <c r="H75" s="84" t="s">
        <v>66</v>
      </c>
      <c r="I75" s="85">
        <v>60</v>
      </c>
      <c r="J75" s="277">
        <v>1</v>
      </c>
      <c r="K75" s="278">
        <f>SUM(I75*J75)</f>
        <v>60</v>
      </c>
      <c r="L75" s="544"/>
      <c r="M75" s="531"/>
      <c r="N75" s="531"/>
      <c r="O75" s="619"/>
      <c r="P75" s="538"/>
      <c r="Q75" s="621"/>
      <c r="R75" s="535"/>
      <c r="S75" s="535"/>
      <c r="T75" s="533"/>
      <c r="U75" s="554"/>
      <c r="V75" s="535"/>
      <c r="W75" s="535"/>
      <c r="X75" s="438"/>
      <c r="Y75" s="526"/>
      <c r="Z75" s="696"/>
      <c r="AA75" s="535"/>
      <c r="AB75" s="535"/>
      <c r="AC75" s="543"/>
      <c r="AD75" s="554"/>
      <c r="AE75" s="535"/>
      <c r="AF75" s="535"/>
      <c r="AG75" s="438"/>
      <c r="AH75" s="529"/>
      <c r="AI75" s="535"/>
      <c r="AJ75" s="429"/>
      <c r="AK75" s="663"/>
      <c r="AL75" s="792">
        <v>60</v>
      </c>
      <c r="AM75" s="524"/>
      <c r="AN75" s="524"/>
      <c r="AO75" s="519"/>
      <c r="AP75" s="443"/>
      <c r="AQ75" s="787"/>
      <c r="AR75" s="519"/>
      <c r="AS75" s="671"/>
      <c r="AT75" s="663"/>
      <c r="AU75" s="523"/>
      <c r="AV75" s="523"/>
      <c r="AW75" s="535"/>
      <c r="AX75" s="535"/>
      <c r="AY75" s="534"/>
      <c r="AZ75" s="529"/>
      <c r="BA75" s="622"/>
      <c r="BB75" s="535"/>
      <c r="BC75" s="533"/>
      <c r="BD75" s="554"/>
      <c r="BE75" s="622"/>
      <c r="BF75" s="622"/>
      <c r="BG75" s="538"/>
      <c r="BH75" s="530"/>
      <c r="BI75" s="531"/>
      <c r="BJ75" s="531"/>
      <c r="BK75" s="531"/>
      <c r="BL75" s="556"/>
    </row>
    <row r="76" spans="2:64" s="424" customFormat="1" ht="41.25" customHeight="1">
      <c r="B76" s="1094"/>
      <c r="C76" s="1055"/>
      <c r="D76" s="1009" t="s">
        <v>332</v>
      </c>
      <c r="E76" s="1010"/>
      <c r="F76" s="867" t="s">
        <v>5</v>
      </c>
      <c r="G76" s="84">
        <v>3</v>
      </c>
      <c r="H76" s="84" t="s">
        <v>54</v>
      </c>
      <c r="I76" s="85">
        <v>60</v>
      </c>
      <c r="J76" s="277">
        <v>1</v>
      </c>
      <c r="K76" s="278">
        <f t="shared" ref="K76" si="19">SUM(I76*J76)</f>
        <v>60</v>
      </c>
      <c r="L76" s="544"/>
      <c r="M76" s="531"/>
      <c r="N76" s="531"/>
      <c r="O76" s="619"/>
      <c r="P76" s="538"/>
      <c r="Q76" s="529"/>
      <c r="R76" s="535"/>
      <c r="S76" s="535"/>
      <c r="T76" s="663"/>
      <c r="U76" s="792">
        <v>60</v>
      </c>
      <c r="V76" s="524"/>
      <c r="W76" s="524"/>
      <c r="X76" s="438"/>
      <c r="Y76" s="526"/>
      <c r="Z76" s="535"/>
      <c r="AA76" s="535"/>
      <c r="AB76" s="535"/>
      <c r="AC76" s="543"/>
      <c r="AD76" s="554"/>
      <c r="AE76" s="535"/>
      <c r="AF76" s="535"/>
      <c r="AG76" s="438"/>
      <c r="AH76" s="529"/>
      <c r="AI76" s="535"/>
      <c r="AJ76" s="429"/>
      <c r="AK76" s="663"/>
      <c r="AL76" s="523"/>
      <c r="AM76" s="524"/>
      <c r="AN76" s="524"/>
      <c r="AO76" s="519"/>
      <c r="AP76" s="443"/>
      <c r="AQ76" s="787"/>
      <c r="AR76" s="519"/>
      <c r="AS76" s="671"/>
      <c r="AT76" s="663"/>
      <c r="AU76" s="523"/>
      <c r="AV76" s="523"/>
      <c r="AW76" s="535"/>
      <c r="AX76" s="535"/>
      <c r="AY76" s="534"/>
      <c r="AZ76" s="529"/>
      <c r="BA76" s="535"/>
      <c r="BB76" s="535"/>
      <c r="BC76" s="533"/>
      <c r="BD76" s="554"/>
      <c r="BE76" s="622"/>
      <c r="BF76" s="622"/>
      <c r="BG76" s="538"/>
      <c r="BH76" s="633"/>
      <c r="BI76" s="531"/>
      <c r="BJ76" s="531"/>
      <c r="BK76" s="531"/>
      <c r="BL76" s="556"/>
    </row>
    <row r="77" spans="2:64" s="424" customFormat="1" ht="41.25" customHeight="1" thickBot="1">
      <c r="B77" s="1094"/>
      <c r="C77" s="1055"/>
      <c r="D77" s="1011" t="s">
        <v>316</v>
      </c>
      <c r="E77" s="1012"/>
      <c r="F77" s="517" t="s">
        <v>37</v>
      </c>
      <c r="G77" s="84">
        <v>3</v>
      </c>
      <c r="H77" s="84" t="s">
        <v>54</v>
      </c>
      <c r="I77" s="85">
        <v>60</v>
      </c>
      <c r="J77" s="277">
        <v>1</v>
      </c>
      <c r="K77" s="278">
        <f>SUM(I77*J77)</f>
        <v>60</v>
      </c>
      <c r="L77" s="639"/>
      <c r="M77" s="531"/>
      <c r="N77" s="531"/>
      <c r="O77" s="531"/>
      <c r="P77" s="538"/>
      <c r="Q77" s="529"/>
      <c r="R77" s="535"/>
      <c r="S77" s="535"/>
      <c r="T77" s="533"/>
      <c r="U77" s="554"/>
      <c r="V77" s="535"/>
      <c r="W77" s="535"/>
      <c r="X77" s="551"/>
      <c r="Y77" s="526"/>
      <c r="Z77" s="535"/>
      <c r="AA77" s="535"/>
      <c r="AB77" s="535"/>
      <c r="AC77" s="788"/>
      <c r="AD77" s="554"/>
      <c r="AE77" s="535"/>
      <c r="AF77" s="535"/>
      <c r="AG77" s="438"/>
      <c r="AH77" s="529"/>
      <c r="AI77" s="534"/>
      <c r="AJ77" s="601"/>
      <c r="AK77" s="533"/>
      <c r="AL77" s="554"/>
      <c r="AM77" s="535"/>
      <c r="AN77" s="535"/>
      <c r="AO77" s="531"/>
      <c r="AP77" s="553"/>
      <c r="AQ77" s="530"/>
      <c r="AR77" s="531"/>
      <c r="AS77" s="532"/>
      <c r="AT77" s="791">
        <v>60</v>
      </c>
      <c r="AU77" s="554"/>
      <c r="AV77" s="535"/>
      <c r="AW77" s="535"/>
      <c r="AX77" s="535"/>
      <c r="AY77" s="438"/>
      <c r="AZ77" s="529"/>
      <c r="BA77" s="535"/>
      <c r="BB77" s="535"/>
      <c r="BC77" s="533"/>
      <c r="BD77" s="554"/>
      <c r="BE77" s="535"/>
      <c r="BF77" s="535"/>
      <c r="BG77" s="538"/>
      <c r="BH77" s="530"/>
      <c r="BI77" s="531"/>
      <c r="BJ77" s="531"/>
      <c r="BK77" s="531"/>
      <c r="BL77" s="556"/>
    </row>
    <row r="78" spans="2:64" s="424" customFormat="1" ht="41.25" customHeight="1">
      <c r="B78" s="1094"/>
      <c r="C78" s="1076" t="s">
        <v>300</v>
      </c>
      <c r="D78" s="1091" t="s">
        <v>159</v>
      </c>
      <c r="E78" s="1091"/>
      <c r="F78" s="499" t="s">
        <v>80</v>
      </c>
      <c r="G78" s="877">
        <v>2</v>
      </c>
      <c r="H78" s="145" t="s">
        <v>67</v>
      </c>
      <c r="I78" s="146">
        <v>25</v>
      </c>
      <c r="J78" s="186">
        <v>2</v>
      </c>
      <c r="K78" s="860">
        <f>SUM(I78*J78)</f>
        <v>50</v>
      </c>
      <c r="L78" s="683"/>
      <c r="M78" s="582"/>
      <c r="N78" s="582"/>
      <c r="O78" s="582"/>
      <c r="P78" s="501"/>
      <c r="Q78" s="512"/>
      <c r="R78" s="417"/>
      <c r="S78" s="417"/>
      <c r="T78" s="509"/>
      <c r="U78" s="416"/>
      <c r="V78" s="585"/>
      <c r="W78" s="585"/>
      <c r="X78" s="588"/>
      <c r="Y78" s="687"/>
      <c r="Z78" s="417"/>
      <c r="AA78" s="417"/>
      <c r="AB78" s="417"/>
      <c r="AC78" s="586"/>
      <c r="AD78" s="416"/>
      <c r="AE78" s="510"/>
      <c r="AF78" s="793"/>
      <c r="AG78" s="794"/>
      <c r="AH78" s="512"/>
      <c r="AI78" s="511"/>
      <c r="AJ78" s="795">
        <v>25</v>
      </c>
      <c r="AK78" s="795">
        <v>25</v>
      </c>
      <c r="AL78" s="503"/>
      <c r="AM78" s="585"/>
      <c r="AN78" s="585"/>
      <c r="AO78" s="582"/>
      <c r="AP78" s="591"/>
      <c r="AQ78" s="422"/>
      <c r="AR78" s="404"/>
      <c r="AS78" s="419"/>
      <c r="AT78" s="509"/>
      <c r="AU78" s="416"/>
      <c r="AV78" s="585"/>
      <c r="AW78" s="585"/>
      <c r="AX78" s="585"/>
      <c r="AY78" s="588"/>
      <c r="AZ78" s="512"/>
      <c r="BA78" s="417"/>
      <c r="BB78" s="417"/>
      <c r="BC78" s="509"/>
      <c r="BD78" s="416"/>
      <c r="BE78" s="585"/>
      <c r="BF78" s="585"/>
      <c r="BG78" s="501"/>
      <c r="BH78" s="422"/>
      <c r="BI78" s="515"/>
      <c r="BJ78" s="796">
        <v>25</v>
      </c>
      <c r="BK78" s="796">
        <v>25</v>
      </c>
      <c r="BL78" s="691"/>
    </row>
    <row r="79" spans="2:64" s="424" customFormat="1" ht="41.25" customHeight="1">
      <c r="B79" s="1094"/>
      <c r="C79" s="1055"/>
      <c r="D79" s="1013" t="s">
        <v>35</v>
      </c>
      <c r="E79" s="1099"/>
      <c r="F79" s="517" t="s">
        <v>81</v>
      </c>
      <c r="G79" s="84">
        <v>1</v>
      </c>
      <c r="H79" s="84" t="s">
        <v>68</v>
      </c>
      <c r="I79" s="85">
        <v>5</v>
      </c>
      <c r="J79" s="277">
        <v>2</v>
      </c>
      <c r="K79" s="278">
        <v>10</v>
      </c>
      <c r="L79" s="649"/>
      <c r="M79" s="619"/>
      <c r="N79" s="619"/>
      <c r="O79" s="619"/>
      <c r="P79" s="620"/>
      <c r="Q79" s="728"/>
      <c r="R79" s="535"/>
      <c r="S79" s="535"/>
      <c r="T79" s="533"/>
      <c r="U79" s="554"/>
      <c r="V79" s="535"/>
      <c r="W79" s="535"/>
      <c r="X79" s="438"/>
      <c r="Y79" s="526"/>
      <c r="Z79" s="535"/>
      <c r="AA79" s="535"/>
      <c r="AB79" s="535"/>
      <c r="AC79" s="543"/>
      <c r="AD79" s="625"/>
      <c r="AE79" s="535"/>
      <c r="AF79" s="601"/>
      <c r="AG79" s="438"/>
      <c r="AH79" s="529"/>
      <c r="AI79" s="534"/>
      <c r="AJ79" s="777">
        <v>5</v>
      </c>
      <c r="AK79" s="533"/>
      <c r="AL79" s="554"/>
      <c r="AM79" s="535"/>
      <c r="AN79" s="535"/>
      <c r="AO79" s="531"/>
      <c r="AP79" s="553"/>
      <c r="AQ79" s="530"/>
      <c r="AR79" s="531"/>
      <c r="AS79" s="532"/>
      <c r="AT79" s="533"/>
      <c r="AU79" s="554"/>
      <c r="AV79" s="535"/>
      <c r="AW79" s="535"/>
      <c r="AX79" s="535"/>
      <c r="AY79" s="438"/>
      <c r="AZ79" s="529"/>
      <c r="BA79" s="535"/>
      <c r="BB79" s="535"/>
      <c r="BC79" s="533"/>
      <c r="BD79" s="554"/>
      <c r="BE79" s="535"/>
      <c r="BF79" s="535"/>
      <c r="BG79" s="538"/>
      <c r="BH79" s="633"/>
      <c r="BI79" s="531"/>
      <c r="BJ79" s="531"/>
      <c r="BK79" s="797">
        <v>5</v>
      </c>
      <c r="BL79" s="556"/>
    </row>
    <row r="80" spans="2:64" s="424" customFormat="1" ht="41.25" customHeight="1">
      <c r="B80" s="1094"/>
      <c r="C80" s="1055"/>
      <c r="D80" s="1114" t="s">
        <v>104</v>
      </c>
      <c r="E80" s="1115"/>
      <c r="F80" s="878" t="s">
        <v>102</v>
      </c>
      <c r="G80" s="879" t="s">
        <v>103</v>
      </c>
      <c r="H80" s="880" t="s">
        <v>2</v>
      </c>
      <c r="I80" s="881">
        <v>20</v>
      </c>
      <c r="J80" s="882">
        <v>1</v>
      </c>
      <c r="K80" s="883">
        <f t="shared" ref="K80" si="20">SUM(I80*J80)</f>
        <v>20</v>
      </c>
      <c r="L80" s="660"/>
      <c r="M80" s="661"/>
      <c r="N80" s="661"/>
      <c r="O80" s="661"/>
      <c r="P80" s="662"/>
      <c r="Q80" s="744"/>
      <c r="R80" s="650"/>
      <c r="S80" s="622"/>
      <c r="T80" s="624"/>
      <c r="U80" s="625"/>
      <c r="V80" s="622"/>
      <c r="W80" s="622"/>
      <c r="X80" s="629"/>
      <c r="Y80" s="626"/>
      <c r="Z80" s="622"/>
      <c r="AA80" s="622"/>
      <c r="AB80" s="622"/>
      <c r="AC80" s="628"/>
      <c r="AD80" s="625"/>
      <c r="AE80" s="650"/>
      <c r="AF80" s="650"/>
      <c r="AG80" s="629"/>
      <c r="AH80" s="621"/>
      <c r="AI80" s="637"/>
      <c r="AJ80" s="631"/>
      <c r="AK80" s="624"/>
      <c r="AL80" s="652"/>
      <c r="AM80" s="622"/>
      <c r="AN80" s="622"/>
      <c r="AO80" s="619"/>
      <c r="AP80" s="632"/>
      <c r="AQ80" s="633"/>
      <c r="AR80" s="619"/>
      <c r="AS80" s="634"/>
      <c r="AT80" s="624"/>
      <c r="AU80" s="625"/>
      <c r="AV80" s="622"/>
      <c r="AW80" s="622"/>
      <c r="AX80" s="622"/>
      <c r="AY80" s="629"/>
      <c r="AZ80" s="621"/>
      <c r="BA80" s="798">
        <v>20</v>
      </c>
      <c r="BB80" s="622"/>
      <c r="BC80" s="624"/>
      <c r="BD80" s="625"/>
      <c r="BE80" s="622"/>
      <c r="BF80" s="622"/>
      <c r="BG80" s="620"/>
      <c r="BH80" s="633"/>
      <c r="BI80" s="661"/>
      <c r="BJ80" s="661"/>
      <c r="BK80" s="661"/>
      <c r="BL80" s="680"/>
    </row>
    <row r="81" spans="2:64" s="424" customFormat="1" ht="41.25" customHeight="1">
      <c r="B81" s="1094"/>
      <c r="C81" s="1055"/>
      <c r="D81" s="1011" t="s">
        <v>191</v>
      </c>
      <c r="E81" s="1012"/>
      <c r="F81" s="517" t="s">
        <v>192</v>
      </c>
      <c r="G81" s="84">
        <v>2</v>
      </c>
      <c r="H81" s="84" t="s">
        <v>3</v>
      </c>
      <c r="I81" s="85">
        <v>20</v>
      </c>
      <c r="J81" s="277">
        <v>2</v>
      </c>
      <c r="K81" s="278">
        <f>SUM(I81*J81)</f>
        <v>40</v>
      </c>
      <c r="L81" s="639"/>
      <c r="M81" s="531"/>
      <c r="N81" s="531"/>
      <c r="O81" s="531"/>
      <c r="P81" s="538"/>
      <c r="Q81" s="529"/>
      <c r="R81" s="535"/>
      <c r="S81" s="535"/>
      <c r="T81" s="533"/>
      <c r="U81" s="554"/>
      <c r="V81" s="799">
        <v>20</v>
      </c>
      <c r="W81" s="799">
        <v>20</v>
      </c>
      <c r="X81" s="438"/>
      <c r="Y81" s="526"/>
      <c r="Z81" s="535"/>
      <c r="AA81" s="535"/>
      <c r="AB81" s="535"/>
      <c r="AC81" s="543"/>
      <c r="AD81" s="554"/>
      <c r="AE81" s="607"/>
      <c r="AF81" s="607"/>
      <c r="AG81" s="438"/>
      <c r="AH81" s="529"/>
      <c r="AI81" s="534"/>
      <c r="AJ81" s="601"/>
      <c r="AK81" s="533"/>
      <c r="AL81" s="554"/>
      <c r="AM81" s="535"/>
      <c r="AN81" s="535"/>
      <c r="AO81" s="531"/>
      <c r="AP81" s="553"/>
      <c r="AQ81" s="530"/>
      <c r="AR81" s="531"/>
      <c r="AS81" s="532"/>
      <c r="AT81" s="533"/>
      <c r="AU81" s="554"/>
      <c r="AV81" s="535"/>
      <c r="AW81" s="799">
        <v>20</v>
      </c>
      <c r="AX81" s="799">
        <v>20</v>
      </c>
      <c r="AY81" s="629"/>
      <c r="AZ81" s="529"/>
      <c r="BA81" s="535"/>
      <c r="BB81" s="535"/>
      <c r="BC81" s="533"/>
      <c r="BD81" s="554"/>
      <c r="BE81" s="535"/>
      <c r="BF81" s="535"/>
      <c r="BG81" s="538"/>
      <c r="BH81" s="530"/>
      <c r="BI81" s="531"/>
      <c r="BJ81" s="531"/>
      <c r="BK81" s="531"/>
      <c r="BL81" s="556"/>
    </row>
    <row r="82" spans="2:64" s="424" customFormat="1" ht="41.25" customHeight="1">
      <c r="B82" s="1094"/>
      <c r="C82" s="1055"/>
      <c r="D82" s="1079" t="s">
        <v>188</v>
      </c>
      <c r="E82" s="1092"/>
      <c r="F82" s="867" t="s">
        <v>152</v>
      </c>
      <c r="G82" s="868">
        <v>3</v>
      </c>
      <c r="H82" s="868" t="s">
        <v>2</v>
      </c>
      <c r="I82" s="869">
        <v>25</v>
      </c>
      <c r="J82" s="870">
        <v>2</v>
      </c>
      <c r="K82" s="871">
        <f t="shared" ref="K82:K84" si="21">SUM(I82*J82)</f>
        <v>50</v>
      </c>
      <c r="L82" s="649"/>
      <c r="M82" s="619"/>
      <c r="N82" s="619"/>
      <c r="O82" s="619"/>
      <c r="P82" s="620"/>
      <c r="Q82" s="728"/>
      <c r="R82" s="535"/>
      <c r="S82" s="535"/>
      <c r="T82" s="533"/>
      <c r="U82" s="554"/>
      <c r="V82" s="535"/>
      <c r="W82" s="535"/>
      <c r="X82" s="438"/>
      <c r="Y82" s="526"/>
      <c r="Z82" s="535"/>
      <c r="AA82" s="541">
        <v>25</v>
      </c>
      <c r="AB82" s="535"/>
      <c r="AC82" s="543"/>
      <c r="AD82" s="540">
        <v>25</v>
      </c>
      <c r="AE82" s="535"/>
      <c r="AF82" s="601"/>
      <c r="AG82" s="438"/>
      <c r="AH82" s="529"/>
      <c r="AI82" s="534"/>
      <c r="AJ82" s="601"/>
      <c r="AK82" s="533"/>
      <c r="AL82" s="523"/>
      <c r="AM82" s="535"/>
      <c r="AN82" s="535"/>
      <c r="AO82" s="531"/>
      <c r="AP82" s="553"/>
      <c r="AQ82" s="530"/>
      <c r="AR82" s="531"/>
      <c r="AS82" s="532"/>
      <c r="AT82" s="533"/>
      <c r="AU82" s="554"/>
      <c r="AV82" s="535"/>
      <c r="AW82" s="535"/>
      <c r="AX82" s="535"/>
      <c r="AY82" s="438"/>
      <c r="AZ82" s="529"/>
      <c r="BA82" s="535"/>
      <c r="BB82" s="535"/>
      <c r="BC82" s="533"/>
      <c r="BD82" s="554"/>
      <c r="BE82" s="535"/>
      <c r="BF82" s="535"/>
      <c r="BG82" s="538"/>
      <c r="BH82" s="633"/>
      <c r="BI82" s="449"/>
      <c r="BJ82" s="449"/>
      <c r="BK82" s="449"/>
      <c r="BL82" s="556"/>
    </row>
    <row r="83" spans="2:64" s="424" customFormat="1" ht="41.25" customHeight="1">
      <c r="B83" s="1094"/>
      <c r="C83" s="1055"/>
      <c r="D83" s="1079" t="s">
        <v>187</v>
      </c>
      <c r="E83" s="1092"/>
      <c r="F83" s="867" t="s">
        <v>152</v>
      </c>
      <c r="G83" s="868">
        <v>3</v>
      </c>
      <c r="H83" s="868" t="s">
        <v>69</v>
      </c>
      <c r="I83" s="869">
        <v>20</v>
      </c>
      <c r="J83" s="870">
        <v>1</v>
      </c>
      <c r="K83" s="871">
        <f t="shared" ref="K83:K85" si="22">SUM(I83*J83)</f>
        <v>20</v>
      </c>
      <c r="L83" s="649"/>
      <c r="M83" s="619"/>
      <c r="N83" s="619"/>
      <c r="O83" s="619"/>
      <c r="P83" s="620"/>
      <c r="Q83" s="728"/>
      <c r="R83" s="535"/>
      <c r="S83" s="535"/>
      <c r="T83" s="533"/>
      <c r="U83" s="554"/>
      <c r="V83" s="535"/>
      <c r="W83" s="535"/>
      <c r="X83" s="438"/>
      <c r="Y83" s="526"/>
      <c r="Z83" s="535"/>
      <c r="AA83" s="535"/>
      <c r="AB83" s="535"/>
      <c r="AC83" s="543"/>
      <c r="AD83" s="554"/>
      <c r="AE83" s="535"/>
      <c r="AF83" s="601"/>
      <c r="AG83" s="438"/>
      <c r="AH83" s="529"/>
      <c r="AI83" s="541">
        <v>20</v>
      </c>
      <c r="AJ83" s="601"/>
      <c r="AK83" s="533"/>
      <c r="AL83" s="523"/>
      <c r="AM83" s="535"/>
      <c r="AN83" s="535"/>
      <c r="AO83" s="531"/>
      <c r="AP83" s="553"/>
      <c r="AQ83" s="530"/>
      <c r="AR83" s="531"/>
      <c r="AS83" s="532"/>
      <c r="AT83" s="533"/>
      <c r="AU83" s="554"/>
      <c r="AV83" s="535"/>
      <c r="AW83" s="535"/>
      <c r="AX83" s="535"/>
      <c r="AY83" s="438"/>
      <c r="AZ83" s="529"/>
      <c r="BA83" s="535"/>
      <c r="BB83" s="535"/>
      <c r="BC83" s="533"/>
      <c r="BD83" s="554"/>
      <c r="BE83" s="535"/>
      <c r="BF83" s="535"/>
      <c r="BG83" s="538"/>
      <c r="BH83" s="633"/>
      <c r="BI83" s="449"/>
      <c r="BJ83" s="449"/>
      <c r="BK83" s="449"/>
      <c r="BL83" s="556"/>
    </row>
    <row r="84" spans="2:64" s="424" customFormat="1" ht="41.25" customHeight="1">
      <c r="B84" s="1094"/>
      <c r="C84" s="1055"/>
      <c r="D84" s="1013" t="s">
        <v>333</v>
      </c>
      <c r="E84" s="1014"/>
      <c r="F84" s="867" t="s">
        <v>40</v>
      </c>
      <c r="G84" s="868">
        <v>3</v>
      </c>
      <c r="H84" s="868" t="s">
        <v>2</v>
      </c>
      <c r="I84" s="869">
        <v>36</v>
      </c>
      <c r="J84" s="870">
        <v>1</v>
      </c>
      <c r="K84" s="871">
        <f t="shared" si="21"/>
        <v>36</v>
      </c>
      <c r="L84" s="649"/>
      <c r="M84" s="619"/>
      <c r="N84" s="619"/>
      <c r="O84" s="619"/>
      <c r="P84" s="620"/>
      <c r="Q84" s="728"/>
      <c r="R84" s="535"/>
      <c r="S84" s="535"/>
      <c r="T84" s="533"/>
      <c r="U84" s="554"/>
      <c r="V84" s="535"/>
      <c r="W84" s="535"/>
      <c r="X84" s="438"/>
      <c r="Y84" s="526"/>
      <c r="Z84" s="535"/>
      <c r="AA84" s="535"/>
      <c r="AB84" s="535"/>
      <c r="AC84" s="543"/>
      <c r="AD84" s="554"/>
      <c r="AE84" s="535"/>
      <c r="AF84" s="800">
        <v>36</v>
      </c>
      <c r="AG84" s="534"/>
      <c r="AH84" s="529"/>
      <c r="AI84" s="534"/>
      <c r="AJ84" s="601"/>
      <c r="AK84" s="533"/>
      <c r="AL84" s="523"/>
      <c r="AM84" s="535"/>
      <c r="AN84" s="535"/>
      <c r="AO84" s="531"/>
      <c r="AP84" s="553"/>
      <c r="AQ84" s="530"/>
      <c r="AR84" s="531"/>
      <c r="AS84" s="532"/>
      <c r="AT84" s="533"/>
      <c r="AU84" s="554"/>
      <c r="AV84" s="535"/>
      <c r="AW84" s="535"/>
      <c r="AX84" s="535"/>
      <c r="AY84" s="438"/>
      <c r="AZ84" s="529"/>
      <c r="BA84" s="535"/>
      <c r="BB84" s="535"/>
      <c r="BC84" s="533"/>
      <c r="BD84" s="554"/>
      <c r="BE84" s="535"/>
      <c r="BF84" s="535"/>
      <c r="BG84" s="538"/>
      <c r="BH84" s="633"/>
      <c r="BI84" s="449"/>
      <c r="BJ84" s="449"/>
      <c r="BK84" s="449"/>
      <c r="BL84" s="556"/>
    </row>
    <row r="85" spans="2:64" s="424" customFormat="1" ht="41.25" customHeight="1">
      <c r="B85" s="1094"/>
      <c r="C85" s="1055"/>
      <c r="D85" s="1013" t="s">
        <v>90</v>
      </c>
      <c r="E85" s="1014"/>
      <c r="F85" s="867" t="s">
        <v>51</v>
      </c>
      <c r="G85" s="868">
        <v>1</v>
      </c>
      <c r="H85" s="868" t="s">
        <v>2</v>
      </c>
      <c r="I85" s="869">
        <v>18</v>
      </c>
      <c r="J85" s="870">
        <v>3</v>
      </c>
      <c r="K85" s="871">
        <f t="shared" si="22"/>
        <v>54</v>
      </c>
      <c r="L85" s="649"/>
      <c r="M85" s="619"/>
      <c r="N85" s="619"/>
      <c r="O85" s="619"/>
      <c r="P85" s="620"/>
      <c r="Q85" s="728"/>
      <c r="R85" s="535"/>
      <c r="S85" s="535"/>
      <c r="T85" s="801">
        <v>18</v>
      </c>
      <c r="U85" s="554"/>
      <c r="V85" s="535"/>
      <c r="W85" s="535"/>
      <c r="X85" s="438"/>
      <c r="Y85" s="526"/>
      <c r="Z85" s="535"/>
      <c r="AA85" s="535"/>
      <c r="AB85" s="535"/>
      <c r="AC85" s="543"/>
      <c r="AD85" s="554"/>
      <c r="AE85" s="535"/>
      <c r="AF85" s="601"/>
      <c r="AG85" s="534"/>
      <c r="AH85" s="529"/>
      <c r="AI85" s="534"/>
      <c r="AJ85" s="601"/>
      <c r="AK85" s="533"/>
      <c r="AL85" s="523"/>
      <c r="AM85" s="535"/>
      <c r="AN85" s="535"/>
      <c r="AO85" s="801">
        <v>18</v>
      </c>
      <c r="AP85" s="553"/>
      <c r="AQ85" s="530"/>
      <c r="AR85" s="531"/>
      <c r="AS85" s="532"/>
      <c r="AT85" s="533"/>
      <c r="AU85" s="554"/>
      <c r="AV85" s="535"/>
      <c r="AW85" s="535"/>
      <c r="AX85" s="535"/>
      <c r="AY85" s="438"/>
      <c r="AZ85" s="529"/>
      <c r="BA85" s="535"/>
      <c r="BB85" s="535"/>
      <c r="BC85" s="533"/>
      <c r="BD85" s="554"/>
      <c r="BE85" s="535"/>
      <c r="BF85" s="535"/>
      <c r="BG85" s="538"/>
      <c r="BH85" s="633"/>
      <c r="BI85" s="449"/>
      <c r="BJ85" s="449"/>
      <c r="BK85" s="449"/>
      <c r="BL85" s="556"/>
    </row>
    <row r="86" spans="2:64" s="424" customFormat="1" ht="41.25" customHeight="1">
      <c r="B86" s="1094"/>
      <c r="C86" s="1055"/>
      <c r="D86" s="1013" t="s">
        <v>153</v>
      </c>
      <c r="E86" s="1023"/>
      <c r="F86" s="867" t="s">
        <v>152</v>
      </c>
      <c r="G86" s="868">
        <v>3</v>
      </c>
      <c r="H86" s="868" t="s">
        <v>2</v>
      </c>
      <c r="I86" s="869">
        <v>40</v>
      </c>
      <c r="J86" s="870">
        <v>2</v>
      </c>
      <c r="K86" s="871">
        <f t="shared" ref="K86:K89" si="23">SUM(I86*J86)</f>
        <v>80</v>
      </c>
      <c r="L86" s="649"/>
      <c r="M86" s="619"/>
      <c r="N86" s="619"/>
      <c r="O86" s="619"/>
      <c r="P86" s="620"/>
      <c r="Q86" s="728"/>
      <c r="R86" s="535"/>
      <c r="S86" s="535"/>
      <c r="T86" s="533"/>
      <c r="U86" s="554"/>
      <c r="V86" s="535"/>
      <c r="W86" s="535"/>
      <c r="X86" s="438"/>
      <c r="Y86" s="526"/>
      <c r="Z86" s="535"/>
      <c r="AA86" s="535"/>
      <c r="AB86" s="535"/>
      <c r="AC86" s="611">
        <v>40</v>
      </c>
      <c r="AD86" s="554"/>
      <c r="AE86" s="535"/>
      <c r="AF86" s="601"/>
      <c r="AG86" s="534"/>
      <c r="AH86" s="529"/>
      <c r="AI86" s="534"/>
      <c r="AJ86" s="601"/>
      <c r="AK86" s="533"/>
      <c r="AL86" s="523"/>
      <c r="AM86" s="535"/>
      <c r="AN86" s="535"/>
      <c r="AO86" s="531"/>
      <c r="AP86" s="553"/>
      <c r="AQ86" s="530"/>
      <c r="AR86" s="611">
        <v>40</v>
      </c>
      <c r="AS86" s="532"/>
      <c r="AT86" s="533"/>
      <c r="AU86" s="554"/>
      <c r="AV86" s="535"/>
      <c r="AW86" s="535"/>
      <c r="AX86" s="535"/>
      <c r="AY86" s="438"/>
      <c r="AZ86" s="529"/>
      <c r="BA86" s="535"/>
      <c r="BB86" s="535"/>
      <c r="BC86" s="533"/>
      <c r="BD86" s="554"/>
      <c r="BE86" s="535"/>
      <c r="BF86" s="535"/>
      <c r="BG86" s="538"/>
      <c r="BH86" s="633"/>
      <c r="BI86" s="449"/>
      <c r="BJ86" s="449"/>
      <c r="BK86" s="449"/>
      <c r="BL86" s="556"/>
    </row>
    <row r="87" spans="2:64" s="424" customFormat="1" ht="41.25" customHeight="1">
      <c r="B87" s="1094"/>
      <c r="C87" s="1055"/>
      <c r="D87" s="1013" t="s">
        <v>310</v>
      </c>
      <c r="E87" s="1014"/>
      <c r="F87" s="867" t="s">
        <v>40</v>
      </c>
      <c r="G87" s="868">
        <v>3</v>
      </c>
      <c r="H87" s="868" t="s">
        <v>2</v>
      </c>
      <c r="I87" s="869">
        <v>40</v>
      </c>
      <c r="J87" s="870">
        <v>2</v>
      </c>
      <c r="K87" s="871">
        <f t="shared" si="23"/>
        <v>80</v>
      </c>
      <c r="L87" s="649"/>
      <c r="M87" s="619"/>
      <c r="N87" s="619"/>
      <c r="O87" s="619"/>
      <c r="P87" s="620"/>
      <c r="Q87" s="728"/>
      <c r="R87" s="535"/>
      <c r="S87" s="535"/>
      <c r="T87" s="533"/>
      <c r="U87" s="554"/>
      <c r="V87" s="535"/>
      <c r="W87" s="535"/>
      <c r="X87" s="438"/>
      <c r="Y87" s="526"/>
      <c r="Z87" s="535"/>
      <c r="AA87" s="535"/>
      <c r="AB87" s="535"/>
      <c r="AC87" s="543"/>
      <c r="AD87" s="554"/>
      <c r="AE87" s="535"/>
      <c r="AF87" s="803">
        <v>40</v>
      </c>
      <c r="AG87" s="534"/>
      <c r="AH87" s="529"/>
      <c r="AI87" s="534"/>
      <c r="AJ87" s="601"/>
      <c r="AK87" s="533"/>
      <c r="AL87" s="523"/>
      <c r="AM87" s="535"/>
      <c r="AN87" s="535"/>
      <c r="AO87" s="531"/>
      <c r="AP87" s="553"/>
      <c r="AQ87" s="530"/>
      <c r="AR87" s="531"/>
      <c r="AS87" s="532"/>
      <c r="AT87" s="533"/>
      <c r="AU87" s="554"/>
      <c r="AV87" s="803">
        <v>40</v>
      </c>
      <c r="AW87" s="535"/>
      <c r="AX87" s="535"/>
      <c r="AY87" s="438"/>
      <c r="AZ87" s="529"/>
      <c r="BA87" s="535"/>
      <c r="BB87" s="535"/>
      <c r="BC87" s="533"/>
      <c r="BD87" s="554"/>
      <c r="BE87" s="535"/>
      <c r="BF87" s="535"/>
      <c r="BG87" s="538"/>
      <c r="BH87" s="633"/>
      <c r="BI87" s="449"/>
      <c r="BJ87" s="449"/>
      <c r="BK87" s="449"/>
      <c r="BL87" s="556"/>
    </row>
    <row r="88" spans="2:64" s="424" customFormat="1" ht="41.25" customHeight="1">
      <c r="B88" s="1094"/>
      <c r="C88" s="1055"/>
      <c r="D88" s="1121" t="s">
        <v>309</v>
      </c>
      <c r="E88" s="1122"/>
      <c r="F88" s="867" t="s">
        <v>52</v>
      </c>
      <c r="G88" s="868">
        <v>2</v>
      </c>
      <c r="H88" s="868" t="s">
        <v>2</v>
      </c>
      <c r="I88" s="869">
        <v>60</v>
      </c>
      <c r="J88" s="870">
        <v>2</v>
      </c>
      <c r="K88" s="871">
        <f t="shared" si="23"/>
        <v>120</v>
      </c>
      <c r="L88" s="649"/>
      <c r="M88" s="619"/>
      <c r="N88" s="619"/>
      <c r="O88" s="619"/>
      <c r="P88" s="620"/>
      <c r="Q88" s="802"/>
      <c r="R88" s="622"/>
      <c r="S88" s="622"/>
      <c r="T88" s="624"/>
      <c r="U88" s="625"/>
      <c r="V88" s="622"/>
      <c r="W88" s="622"/>
      <c r="X88" s="629"/>
      <c r="Y88" s="626"/>
      <c r="Z88" s="622"/>
      <c r="AA88" s="622"/>
      <c r="AB88" s="622"/>
      <c r="AC88" s="628"/>
      <c r="AD88" s="625"/>
      <c r="AE88" s="622"/>
      <c r="AF88" s="631"/>
      <c r="AG88" s="629"/>
      <c r="AH88" s="621"/>
      <c r="AI88" s="803">
        <v>60</v>
      </c>
      <c r="AJ88" s="631"/>
      <c r="AK88" s="624"/>
      <c r="AL88" s="523"/>
      <c r="AM88" s="622"/>
      <c r="AN88" s="622"/>
      <c r="AO88" s="619"/>
      <c r="AP88" s="632"/>
      <c r="AQ88" s="633"/>
      <c r="AR88" s="619"/>
      <c r="AS88" s="634"/>
      <c r="AT88" s="624"/>
      <c r="AU88" s="625"/>
      <c r="AV88" s="622"/>
      <c r="AW88" s="622"/>
      <c r="AX88" s="622"/>
      <c r="AY88" s="629"/>
      <c r="AZ88" s="621"/>
      <c r="BA88" s="803">
        <v>60</v>
      </c>
      <c r="BB88" s="622"/>
      <c r="BC88" s="624"/>
      <c r="BD88" s="625"/>
      <c r="BE88" s="622"/>
      <c r="BF88" s="622"/>
      <c r="BG88" s="620"/>
      <c r="BH88" s="633"/>
      <c r="BI88" s="449"/>
      <c r="BJ88" s="449"/>
      <c r="BK88" s="449"/>
      <c r="BL88" s="659"/>
    </row>
    <row r="89" spans="2:64" s="424" customFormat="1" ht="41.25" customHeight="1">
      <c r="B89" s="1094"/>
      <c r="C89" s="1055"/>
      <c r="D89" s="1013" t="s">
        <v>308</v>
      </c>
      <c r="E89" s="1014"/>
      <c r="F89" s="867" t="s">
        <v>132</v>
      </c>
      <c r="G89" s="868">
        <v>2</v>
      </c>
      <c r="H89" s="868" t="s">
        <v>2</v>
      </c>
      <c r="I89" s="869">
        <v>60</v>
      </c>
      <c r="J89" s="870">
        <v>2</v>
      </c>
      <c r="K89" s="871">
        <f t="shared" si="23"/>
        <v>120</v>
      </c>
      <c r="L89" s="649"/>
      <c r="M89" s="619"/>
      <c r="N89" s="619"/>
      <c r="O89" s="619"/>
      <c r="P89" s="620"/>
      <c r="Q89" s="728"/>
      <c r="R89" s="791">
        <v>60</v>
      </c>
      <c r="S89" s="535"/>
      <c r="T89" s="533"/>
      <c r="U89" s="554"/>
      <c r="V89" s="535"/>
      <c r="W89" s="535"/>
      <c r="X89" s="438"/>
      <c r="Y89" s="526"/>
      <c r="Z89" s="535"/>
      <c r="AA89" s="535"/>
      <c r="AB89" s="535"/>
      <c r="AC89" s="543"/>
      <c r="AD89" s="554"/>
      <c r="AE89" s="535"/>
      <c r="AF89" s="601"/>
      <c r="AG89" s="534"/>
      <c r="AH89" s="529"/>
      <c r="AI89" s="534"/>
      <c r="AJ89" s="601"/>
      <c r="AK89" s="533"/>
      <c r="AL89" s="523"/>
      <c r="AM89" s="535"/>
      <c r="AN89" s="535"/>
      <c r="AO89" s="531"/>
      <c r="AP89" s="553"/>
      <c r="AQ89" s="530"/>
      <c r="AR89" s="791">
        <v>60</v>
      </c>
      <c r="AS89" s="532"/>
      <c r="AT89" s="533"/>
      <c r="AU89" s="554"/>
      <c r="AV89" s="535"/>
      <c r="AW89" s="535"/>
      <c r="AX89" s="535"/>
      <c r="AY89" s="438"/>
      <c r="AZ89" s="529"/>
      <c r="BA89" s="535"/>
      <c r="BB89" s="535"/>
      <c r="BC89" s="533"/>
      <c r="BD89" s="554"/>
      <c r="BE89" s="535"/>
      <c r="BF89" s="535"/>
      <c r="BG89" s="538"/>
      <c r="BH89" s="633"/>
      <c r="BI89" s="449"/>
      <c r="BJ89" s="449"/>
      <c r="BK89" s="449"/>
      <c r="BL89" s="556"/>
    </row>
    <row r="90" spans="2:64" s="424" customFormat="1" ht="41.25" customHeight="1">
      <c r="B90" s="1094"/>
      <c r="C90" s="1055"/>
      <c r="D90" s="1079" t="s">
        <v>307</v>
      </c>
      <c r="E90" s="1096"/>
      <c r="F90" s="867" t="s">
        <v>40</v>
      </c>
      <c r="G90" s="868">
        <v>3</v>
      </c>
      <c r="H90" s="868" t="s">
        <v>2</v>
      </c>
      <c r="I90" s="869">
        <v>40</v>
      </c>
      <c r="J90" s="870">
        <v>1</v>
      </c>
      <c r="K90" s="871">
        <f t="shared" ref="K90" si="24">SUM(I90*J90)</f>
        <v>40</v>
      </c>
      <c r="L90" s="649"/>
      <c r="M90" s="619"/>
      <c r="N90" s="619"/>
      <c r="O90" s="619"/>
      <c r="P90" s="620"/>
      <c r="Q90" s="728"/>
      <c r="R90" s="535"/>
      <c r="S90" s="535"/>
      <c r="T90" s="533"/>
      <c r="U90" s="554"/>
      <c r="V90" s="535"/>
      <c r="W90" s="535"/>
      <c r="X90" s="438"/>
      <c r="Y90" s="611">
        <v>40</v>
      </c>
      <c r="Z90" s="535"/>
      <c r="AA90" s="535"/>
      <c r="AB90" s="535"/>
      <c r="AC90" s="543"/>
      <c r="AD90" s="554"/>
      <c r="AE90" s="622"/>
      <c r="AF90" s="601"/>
      <c r="AG90" s="534"/>
      <c r="AH90" s="529"/>
      <c r="AI90" s="534"/>
      <c r="AJ90" s="601"/>
      <c r="AK90" s="533"/>
      <c r="AL90" s="523"/>
      <c r="AM90" s="535"/>
      <c r="AN90" s="535"/>
      <c r="AO90" s="531"/>
      <c r="AP90" s="553"/>
      <c r="AQ90" s="530"/>
      <c r="AR90" s="531"/>
      <c r="AS90" s="532"/>
      <c r="AT90" s="533"/>
      <c r="AU90" s="554"/>
      <c r="AV90" s="622"/>
      <c r="AW90" s="535"/>
      <c r="AX90" s="535"/>
      <c r="AY90" s="438"/>
      <c r="AZ90" s="529"/>
      <c r="BA90" s="535"/>
      <c r="BB90" s="535"/>
      <c r="BC90" s="533"/>
      <c r="BD90" s="554"/>
      <c r="BE90" s="535"/>
      <c r="BF90" s="535"/>
      <c r="BG90" s="538"/>
      <c r="BH90" s="633"/>
      <c r="BI90" s="449"/>
      <c r="BJ90" s="449"/>
      <c r="BK90" s="449"/>
      <c r="BL90" s="556"/>
    </row>
    <row r="91" spans="2:64" s="424" customFormat="1" ht="41.25" customHeight="1" thickBot="1">
      <c r="B91" s="1095"/>
      <c r="C91" s="1056"/>
      <c r="D91" s="1079" t="s">
        <v>306</v>
      </c>
      <c r="E91" s="1096"/>
      <c r="F91" s="867" t="s">
        <v>152</v>
      </c>
      <c r="G91" s="868">
        <v>3</v>
      </c>
      <c r="H91" s="868" t="s">
        <v>2</v>
      </c>
      <c r="I91" s="869">
        <v>40</v>
      </c>
      <c r="J91" s="870">
        <v>2</v>
      </c>
      <c r="K91" s="871">
        <f t="shared" ref="K91" si="25">SUM(I91*J91)</f>
        <v>80</v>
      </c>
      <c r="L91" s="649"/>
      <c r="M91" s="619"/>
      <c r="N91" s="619"/>
      <c r="O91" s="619"/>
      <c r="P91" s="620"/>
      <c r="Q91" s="728"/>
      <c r="R91" s="535"/>
      <c r="S91" s="611">
        <v>40</v>
      </c>
      <c r="T91" s="533"/>
      <c r="U91" s="554"/>
      <c r="V91" s="535"/>
      <c r="W91" s="535"/>
      <c r="X91" s="438"/>
      <c r="Y91" s="526"/>
      <c r="Z91" s="535"/>
      <c r="AA91" s="535"/>
      <c r="AB91" s="535"/>
      <c r="AC91" s="543"/>
      <c r="AD91" s="554"/>
      <c r="AE91" s="622"/>
      <c r="AF91" s="601"/>
      <c r="AG91" s="534"/>
      <c r="AH91" s="529"/>
      <c r="AI91" s="601"/>
      <c r="AJ91" s="601"/>
      <c r="AK91" s="533"/>
      <c r="AL91" s="523"/>
      <c r="AM91" s="535"/>
      <c r="AN91" s="535"/>
      <c r="AO91" s="531"/>
      <c r="AP91" s="553"/>
      <c r="AQ91" s="530"/>
      <c r="AR91" s="531"/>
      <c r="AS91" s="532"/>
      <c r="AT91" s="533"/>
      <c r="AU91" s="554"/>
      <c r="AV91" s="622"/>
      <c r="AW91" s="535"/>
      <c r="AX91" s="535"/>
      <c r="AY91" s="438"/>
      <c r="AZ91" s="529"/>
      <c r="BA91" s="535"/>
      <c r="BB91" s="535"/>
      <c r="BC91" s="533"/>
      <c r="BD91" s="611">
        <v>40</v>
      </c>
      <c r="BE91" s="535"/>
      <c r="BF91" s="535"/>
      <c r="BG91" s="538"/>
      <c r="BH91" s="633"/>
      <c r="BI91" s="449"/>
      <c r="BJ91" s="449"/>
      <c r="BK91" s="449"/>
      <c r="BL91" s="556"/>
    </row>
    <row r="92" spans="2:64" s="424" customFormat="1" ht="41.25" customHeight="1" thickBot="1">
      <c r="B92" s="1002" t="s">
        <v>281</v>
      </c>
      <c r="C92" s="1052" t="s">
        <v>282</v>
      </c>
      <c r="D92" s="1053"/>
      <c r="E92" s="1054"/>
      <c r="F92" s="243">
        <v>6</v>
      </c>
      <c r="G92" s="244"/>
      <c r="H92" s="244"/>
      <c r="I92" s="245"/>
      <c r="J92" s="246">
        <f>SUM(J93:J98)</f>
        <v>9</v>
      </c>
      <c r="K92" s="247">
        <f>SUM(K93:K98)</f>
        <v>350</v>
      </c>
      <c r="L92" s="804"/>
      <c r="M92" s="470"/>
      <c r="N92" s="470"/>
      <c r="O92" s="470"/>
      <c r="P92" s="496"/>
      <c r="Q92" s="495"/>
      <c r="R92" s="474"/>
      <c r="S92" s="474"/>
      <c r="T92" s="493"/>
      <c r="U92" s="476"/>
      <c r="V92" s="474"/>
      <c r="W92" s="474"/>
      <c r="X92" s="805"/>
      <c r="Y92" s="806"/>
      <c r="Z92" s="474"/>
      <c r="AA92" s="474"/>
      <c r="AB92" s="474"/>
      <c r="AC92" s="807"/>
      <c r="AD92" s="476"/>
      <c r="AE92" s="474"/>
      <c r="AF92" s="474"/>
      <c r="AG92" s="805"/>
      <c r="AH92" s="495"/>
      <c r="AI92" s="474"/>
      <c r="AJ92" s="474"/>
      <c r="AK92" s="493"/>
      <c r="AL92" s="476"/>
      <c r="AM92" s="474"/>
      <c r="AN92" s="474"/>
      <c r="AO92" s="470"/>
      <c r="AP92" s="808"/>
      <c r="AQ92" s="491"/>
      <c r="AR92" s="470"/>
      <c r="AS92" s="492"/>
      <c r="AT92" s="493"/>
      <c r="AU92" s="476"/>
      <c r="AV92" s="474"/>
      <c r="AW92" s="474"/>
      <c r="AX92" s="474"/>
      <c r="AY92" s="494"/>
      <c r="AZ92" s="495"/>
      <c r="BA92" s="474"/>
      <c r="BB92" s="474"/>
      <c r="BC92" s="493"/>
      <c r="BD92" s="476"/>
      <c r="BE92" s="474"/>
      <c r="BF92" s="474"/>
      <c r="BG92" s="496"/>
      <c r="BH92" s="491"/>
      <c r="BI92" s="470"/>
      <c r="BJ92" s="470"/>
      <c r="BK92" s="470"/>
      <c r="BL92" s="498"/>
    </row>
    <row r="93" spans="2:64" s="424" customFormat="1" ht="68.25" thickBot="1">
      <c r="B93" s="1003"/>
      <c r="C93" s="809" t="s">
        <v>295</v>
      </c>
      <c r="D93" s="1045" t="s">
        <v>9</v>
      </c>
      <c r="E93" s="1046"/>
      <c r="F93" s="889" t="s">
        <v>34</v>
      </c>
      <c r="G93" s="890" t="s">
        <v>70</v>
      </c>
      <c r="H93" s="890" t="s">
        <v>2</v>
      </c>
      <c r="I93" s="891">
        <v>60</v>
      </c>
      <c r="J93" s="892">
        <v>1</v>
      </c>
      <c r="K93" s="893">
        <f t="shared" ref="K93:K94" si="26">SUM(I93*J93)</f>
        <v>60</v>
      </c>
      <c r="L93" s="759"/>
      <c r="M93" s="760"/>
      <c r="N93" s="760"/>
      <c r="O93" s="760"/>
      <c r="P93" s="754"/>
      <c r="Q93" s="761"/>
      <c r="R93" s="750"/>
      <c r="S93" s="750"/>
      <c r="T93" s="810"/>
      <c r="U93" s="762"/>
      <c r="V93" s="750"/>
      <c r="W93" s="750"/>
      <c r="X93" s="763"/>
      <c r="Y93" s="749"/>
      <c r="Z93" s="750"/>
      <c r="AA93" s="750"/>
      <c r="AB93" s="750"/>
      <c r="AC93" s="811"/>
      <c r="AD93" s="762"/>
      <c r="AE93" s="750"/>
      <c r="AF93" s="750"/>
      <c r="AG93" s="763"/>
      <c r="AH93" s="761"/>
      <c r="AI93" s="750"/>
      <c r="AJ93" s="750"/>
      <c r="AK93" s="810"/>
      <c r="AL93" s="762"/>
      <c r="AM93" s="750"/>
      <c r="AN93" s="750"/>
      <c r="AO93" s="760"/>
      <c r="AP93" s="812"/>
      <c r="AQ93" s="755"/>
      <c r="AR93" s="759"/>
      <c r="AS93" s="813"/>
      <c r="AT93" s="810"/>
      <c r="AU93" s="762"/>
      <c r="AV93" s="750"/>
      <c r="AW93" s="750"/>
      <c r="AX93" s="750"/>
      <c r="AY93" s="763"/>
      <c r="AZ93" s="761"/>
      <c r="BA93" s="750"/>
      <c r="BB93" s="750"/>
      <c r="BC93" s="810"/>
      <c r="BD93" s="762"/>
      <c r="BE93" s="750"/>
      <c r="BF93" s="750"/>
      <c r="BG93" s="754"/>
      <c r="BH93" s="755"/>
      <c r="BI93" s="814"/>
      <c r="BJ93" s="815">
        <v>60</v>
      </c>
      <c r="BK93" s="814"/>
      <c r="BL93" s="816"/>
    </row>
    <row r="94" spans="2:64" s="424" customFormat="1" ht="41.25" customHeight="1">
      <c r="B94" s="1003"/>
      <c r="C94" s="1055" t="s">
        <v>283</v>
      </c>
      <c r="D94" s="1047" t="s">
        <v>311</v>
      </c>
      <c r="E94" s="1048"/>
      <c r="F94" s="517" t="s">
        <v>50</v>
      </c>
      <c r="G94" s="517">
        <v>1</v>
      </c>
      <c r="H94" s="84" t="s">
        <v>2</v>
      </c>
      <c r="I94" s="85">
        <v>80</v>
      </c>
      <c r="J94" s="277">
        <v>2</v>
      </c>
      <c r="K94" s="278">
        <f t="shared" si="26"/>
        <v>160</v>
      </c>
      <c r="L94" s="817"/>
      <c r="M94" s="449"/>
      <c r="N94" s="449"/>
      <c r="O94" s="449"/>
      <c r="P94" s="818"/>
      <c r="Q94" s="451"/>
      <c r="R94" s="452"/>
      <c r="S94" s="452"/>
      <c r="T94" s="819"/>
      <c r="U94" s="820"/>
      <c r="V94" s="452"/>
      <c r="W94" s="452"/>
      <c r="X94" s="821"/>
      <c r="Y94" s="456"/>
      <c r="Z94" s="822"/>
      <c r="AA94" s="822"/>
      <c r="AB94" s="452"/>
      <c r="AC94" s="823"/>
      <c r="AD94" s="820"/>
      <c r="AE94" s="452"/>
      <c r="AF94" s="452"/>
      <c r="AG94" s="821"/>
      <c r="AH94" s="824"/>
      <c r="AI94" s="822"/>
      <c r="AJ94" s="822"/>
      <c r="AK94" s="819"/>
      <c r="AL94" s="820"/>
      <c r="AM94" s="452"/>
      <c r="AN94" s="452"/>
      <c r="AO94" s="449"/>
      <c r="AP94" s="825"/>
      <c r="AQ94" s="466"/>
      <c r="AR94" s="449"/>
      <c r="AS94" s="461"/>
      <c r="AT94" s="819"/>
      <c r="AU94" s="820"/>
      <c r="AV94" s="452"/>
      <c r="AW94" s="452"/>
      <c r="AX94" s="452"/>
      <c r="AY94" s="463"/>
      <c r="AZ94" s="451"/>
      <c r="BA94" s="452"/>
      <c r="BB94" s="452"/>
      <c r="BC94" s="819"/>
      <c r="BD94" s="820"/>
      <c r="BE94" s="452"/>
      <c r="BF94" s="452"/>
      <c r="BG94" s="818"/>
      <c r="BH94" s="466"/>
      <c r="BI94" s="449"/>
      <c r="BJ94" s="826">
        <v>80</v>
      </c>
      <c r="BK94" s="449"/>
      <c r="BL94" s="467"/>
    </row>
    <row r="95" spans="2:64" s="424" customFormat="1" ht="41.25" customHeight="1" thickBot="1">
      <c r="B95" s="1003"/>
      <c r="C95" s="1056"/>
      <c r="D95" s="1057" t="s">
        <v>112</v>
      </c>
      <c r="E95" s="1058"/>
      <c r="F95" s="861" t="s">
        <v>113</v>
      </c>
      <c r="G95" s="862">
        <v>1</v>
      </c>
      <c r="H95" s="862" t="s">
        <v>2</v>
      </c>
      <c r="I95" s="863">
        <v>40</v>
      </c>
      <c r="J95" s="864">
        <v>1</v>
      </c>
      <c r="K95" s="865">
        <f>SUM(I95*J95)</f>
        <v>40</v>
      </c>
      <c r="L95" s="559"/>
      <c r="M95" s="560"/>
      <c r="N95" s="560"/>
      <c r="O95" s="560"/>
      <c r="P95" s="561"/>
      <c r="Q95" s="562"/>
      <c r="R95" s="563"/>
      <c r="S95" s="563"/>
      <c r="T95" s="579"/>
      <c r="U95" s="565"/>
      <c r="V95" s="563"/>
      <c r="W95" s="563"/>
      <c r="X95" s="566"/>
      <c r="Y95" s="567"/>
      <c r="Z95" s="563"/>
      <c r="AA95" s="563"/>
      <c r="AB95" s="563"/>
      <c r="AC95" s="569"/>
      <c r="AD95" s="565"/>
      <c r="AE95" s="564"/>
      <c r="AF95" s="563"/>
      <c r="AG95" s="566"/>
      <c r="AH95" s="766"/>
      <c r="AI95" s="571"/>
      <c r="AJ95" s="563"/>
      <c r="AK95" s="579"/>
      <c r="AL95" s="565"/>
      <c r="AM95" s="563"/>
      <c r="AN95" s="827">
        <v>40</v>
      </c>
      <c r="AO95" s="560"/>
      <c r="AP95" s="828"/>
      <c r="AQ95" s="573"/>
      <c r="AR95" s="560"/>
      <c r="AS95" s="574"/>
      <c r="AT95" s="579"/>
      <c r="AU95" s="565"/>
      <c r="AV95" s="563"/>
      <c r="AW95" s="563"/>
      <c r="AX95" s="563"/>
      <c r="AY95" s="577"/>
      <c r="AZ95" s="829"/>
      <c r="BA95" s="830"/>
      <c r="BB95" s="831"/>
      <c r="BC95" s="832"/>
      <c r="BD95" s="833"/>
      <c r="BE95" s="830"/>
      <c r="BF95" s="830"/>
      <c r="BG95" s="561"/>
      <c r="BH95" s="573"/>
      <c r="BI95" s="560"/>
      <c r="BJ95" s="560"/>
      <c r="BK95" s="560"/>
      <c r="BL95" s="580"/>
    </row>
    <row r="96" spans="2:64" s="424" customFormat="1" ht="43.5" customHeight="1" thickBot="1">
      <c r="B96" s="1003"/>
      <c r="C96" s="1059" t="s">
        <v>286</v>
      </c>
      <c r="D96" s="1024" t="s">
        <v>106</v>
      </c>
      <c r="E96" s="1025"/>
      <c r="F96" s="894" t="s">
        <v>328</v>
      </c>
      <c r="G96" s="145">
        <v>2</v>
      </c>
      <c r="H96" s="145" t="s">
        <v>3</v>
      </c>
      <c r="I96" s="146">
        <v>15</v>
      </c>
      <c r="J96" s="186">
        <v>3</v>
      </c>
      <c r="K96" s="860">
        <f>SUM(I96*J96)</f>
        <v>45</v>
      </c>
      <c r="L96" s="683"/>
      <c r="M96" s="582"/>
      <c r="N96" s="582"/>
      <c r="O96" s="582"/>
      <c r="P96" s="501"/>
      <c r="Q96" s="512"/>
      <c r="R96" s="417"/>
      <c r="S96" s="417"/>
      <c r="T96" s="509"/>
      <c r="U96" s="416"/>
      <c r="V96" s="417"/>
      <c r="W96" s="417"/>
      <c r="X96" s="588"/>
      <c r="Y96" s="687"/>
      <c r="Z96" s="417"/>
      <c r="AA96" s="834">
        <v>15</v>
      </c>
      <c r="AB96" s="834">
        <v>15</v>
      </c>
      <c r="AC96" s="586"/>
      <c r="AD96" s="835"/>
      <c r="AE96" s="684"/>
      <c r="AF96" s="684"/>
      <c r="AG96" s="836"/>
      <c r="AH96" s="512"/>
      <c r="AI96" s="834">
        <v>15</v>
      </c>
      <c r="AJ96" s="834">
        <v>15</v>
      </c>
      <c r="AK96" s="509"/>
      <c r="AL96" s="416"/>
      <c r="AM96" s="417"/>
      <c r="AN96" s="417"/>
      <c r="AO96" s="404"/>
      <c r="AP96" s="591"/>
      <c r="AQ96" s="422"/>
      <c r="AR96" s="404"/>
      <c r="AS96" s="419"/>
      <c r="AT96" s="509"/>
      <c r="AU96" s="416"/>
      <c r="AV96" s="417"/>
      <c r="AW96" s="417"/>
      <c r="AX96" s="417"/>
      <c r="AY96" s="588"/>
      <c r="AZ96" s="512"/>
      <c r="BA96" s="417"/>
      <c r="BB96" s="834">
        <v>15</v>
      </c>
      <c r="BC96" s="837">
        <v>15</v>
      </c>
      <c r="BD96" s="416"/>
      <c r="BE96" s="585"/>
      <c r="BF96" s="585"/>
      <c r="BG96" s="501"/>
      <c r="BH96" s="422"/>
      <c r="BI96" s="404"/>
      <c r="BJ96" s="404"/>
      <c r="BK96" s="404"/>
      <c r="BL96" s="691"/>
    </row>
    <row r="97" spans="2:64" s="424" customFormat="1" ht="43.5" customHeight="1" thickBot="1">
      <c r="B97" s="1003"/>
      <c r="C97" s="1060"/>
      <c r="D97" s="1062" t="s">
        <v>254</v>
      </c>
      <c r="E97" s="1063"/>
      <c r="F97" s="896" t="s">
        <v>258</v>
      </c>
      <c r="G97" s="868">
        <v>2</v>
      </c>
      <c r="H97" s="868" t="s">
        <v>3</v>
      </c>
      <c r="I97" s="869">
        <v>15</v>
      </c>
      <c r="J97" s="870">
        <v>1</v>
      </c>
      <c r="K97" s="871">
        <f>SUM(I97*J97)</f>
        <v>15</v>
      </c>
      <c r="L97" s="618"/>
      <c r="M97" s="619"/>
      <c r="N97" s="619"/>
      <c r="O97" s="619"/>
      <c r="P97" s="620"/>
      <c r="Q97" s="838"/>
      <c r="R97" s="650"/>
      <c r="S97" s="650"/>
      <c r="T97" s="745"/>
      <c r="U97" s="652"/>
      <c r="V97" s="650"/>
      <c r="W97" s="650"/>
      <c r="X97" s="746"/>
      <c r="Y97" s="747"/>
      <c r="Z97" s="650"/>
      <c r="AA97" s="650"/>
      <c r="AB97" s="650"/>
      <c r="AC97" s="934"/>
      <c r="AD97" s="935"/>
      <c r="AE97" s="841"/>
      <c r="AF97" s="841"/>
      <c r="AG97" s="936"/>
      <c r="AH97" s="838"/>
      <c r="AI97" s="452"/>
      <c r="AJ97" s="452"/>
      <c r="AK97" s="745"/>
      <c r="AL97" s="652"/>
      <c r="AM97" s="650"/>
      <c r="AN97" s="650"/>
      <c r="AO97" s="661"/>
      <c r="AP97" s="784"/>
      <c r="AQ97" s="679"/>
      <c r="AR97" s="661"/>
      <c r="AS97" s="786"/>
      <c r="AT97" s="745"/>
      <c r="AU97" s="652"/>
      <c r="AV97" s="650"/>
      <c r="AW97" s="937">
        <v>15</v>
      </c>
      <c r="AX97" s="938">
        <v>15</v>
      </c>
      <c r="AY97" s="746"/>
      <c r="AZ97" s="838"/>
      <c r="BA97" s="650"/>
      <c r="BB97" s="650"/>
      <c r="BC97" s="663"/>
      <c r="BD97" s="652"/>
      <c r="BE97" s="650"/>
      <c r="BF97" s="650"/>
      <c r="BG97" s="620"/>
      <c r="BH97" s="633"/>
      <c r="BI97" s="619"/>
      <c r="BJ97" s="619"/>
      <c r="BK97" s="619"/>
      <c r="BL97" s="659"/>
    </row>
    <row r="98" spans="2:64" s="424" customFormat="1" ht="43.5" customHeight="1" thickBot="1">
      <c r="B98" s="1004"/>
      <c r="C98" s="1061"/>
      <c r="D98" s="1064" t="s">
        <v>312</v>
      </c>
      <c r="E98" s="1064"/>
      <c r="F98" s="895" t="s">
        <v>266</v>
      </c>
      <c r="G98" s="879" t="s">
        <v>72</v>
      </c>
      <c r="H98" s="880" t="s">
        <v>2</v>
      </c>
      <c r="I98" s="881">
        <v>30</v>
      </c>
      <c r="J98" s="882">
        <v>1</v>
      </c>
      <c r="K98" s="883">
        <f>SUM(I98*J98)</f>
        <v>30</v>
      </c>
      <c r="L98" s="660"/>
      <c r="M98" s="661"/>
      <c r="N98" s="661"/>
      <c r="O98" s="661"/>
      <c r="P98" s="620"/>
      <c r="Q98" s="987" t="s">
        <v>356</v>
      </c>
      <c r="R98" s="988"/>
      <c r="S98" s="988"/>
      <c r="T98" s="988"/>
      <c r="U98" s="988"/>
      <c r="V98" s="988"/>
      <c r="W98" s="988"/>
      <c r="X98" s="988"/>
      <c r="Y98" s="988"/>
      <c r="Z98" s="988"/>
      <c r="AA98" s="988"/>
      <c r="AB98" s="988"/>
      <c r="AC98" s="988"/>
      <c r="AD98" s="988"/>
      <c r="AE98" s="988"/>
      <c r="AF98" s="988"/>
      <c r="AG98" s="988"/>
      <c r="AH98" s="988"/>
      <c r="AI98" s="988"/>
      <c r="AJ98" s="988"/>
      <c r="AK98" s="988"/>
      <c r="AL98" s="988"/>
      <c r="AM98" s="988"/>
      <c r="AN98" s="988"/>
      <c r="AO98" s="988"/>
      <c r="AP98" s="988"/>
      <c r="AQ98" s="988"/>
      <c r="AR98" s="988"/>
      <c r="AS98" s="988"/>
      <c r="AT98" s="988"/>
      <c r="AU98" s="988"/>
      <c r="AV98" s="988"/>
      <c r="AW98" s="988"/>
      <c r="AX98" s="988"/>
      <c r="AY98" s="988"/>
      <c r="AZ98" s="988"/>
      <c r="BA98" s="988"/>
      <c r="BB98" s="988"/>
      <c r="BC98" s="988"/>
      <c r="BD98" s="988"/>
      <c r="BE98" s="988"/>
      <c r="BF98" s="989"/>
      <c r="BG98" s="933"/>
      <c r="BH98" s="679"/>
      <c r="BI98" s="661"/>
      <c r="BJ98" s="661"/>
      <c r="BK98" s="619"/>
      <c r="BL98" s="680"/>
    </row>
    <row r="99" spans="2:64" s="424" customFormat="1" ht="41.25" customHeight="1" thickBot="1">
      <c r="B99" s="1182" t="s">
        <v>305</v>
      </c>
      <c r="C99" s="1052" t="s">
        <v>294</v>
      </c>
      <c r="D99" s="1053"/>
      <c r="E99" s="1054"/>
      <c r="F99" s="243">
        <v>5</v>
      </c>
      <c r="G99" s="244"/>
      <c r="H99" s="244"/>
      <c r="I99" s="245"/>
      <c r="J99" s="246">
        <f>SUM(J100:J104)</f>
        <v>21</v>
      </c>
      <c r="K99" s="247">
        <f>SUM(K100:K104)</f>
        <v>800</v>
      </c>
      <c r="L99" s="839"/>
      <c r="M99" s="470"/>
      <c r="N99" s="470"/>
      <c r="O99" s="470"/>
      <c r="P99" s="496"/>
      <c r="Q99" s="495"/>
      <c r="R99" s="474"/>
      <c r="S99" s="474"/>
      <c r="T99" s="493"/>
      <c r="U99" s="476"/>
      <c r="V99" s="474"/>
      <c r="W99" s="474"/>
      <c r="X99" s="805"/>
      <c r="Y99" s="806"/>
      <c r="Z99" s="474"/>
      <c r="AA99" s="474"/>
      <c r="AB99" s="474"/>
      <c r="AC99" s="807"/>
      <c r="AD99" s="476"/>
      <c r="AE99" s="474"/>
      <c r="AF99" s="474"/>
      <c r="AG99" s="805"/>
      <c r="AH99" s="495"/>
      <c r="AI99" s="474"/>
      <c r="AJ99" s="474"/>
      <c r="AK99" s="493"/>
      <c r="AL99" s="476"/>
      <c r="AM99" s="474"/>
      <c r="AN99" s="474"/>
      <c r="AO99" s="470"/>
      <c r="AP99" s="808"/>
      <c r="AQ99" s="491"/>
      <c r="AR99" s="470"/>
      <c r="AS99" s="492"/>
      <c r="AT99" s="493"/>
      <c r="AU99" s="476"/>
      <c r="AV99" s="474"/>
      <c r="AW99" s="474"/>
      <c r="AX99" s="474"/>
      <c r="AY99" s="494"/>
      <c r="AZ99" s="495"/>
      <c r="BA99" s="474"/>
      <c r="BB99" s="474"/>
      <c r="BC99" s="493"/>
      <c r="BD99" s="476"/>
      <c r="BE99" s="474"/>
      <c r="BF99" s="474"/>
      <c r="BG99" s="496"/>
      <c r="BH99" s="491"/>
      <c r="BI99" s="470"/>
      <c r="BJ99" s="470"/>
      <c r="BK99" s="470"/>
      <c r="BL99" s="498"/>
    </row>
    <row r="100" spans="2:64" s="424" customFormat="1" ht="41.25" customHeight="1">
      <c r="B100" s="1183"/>
      <c r="C100" s="1032" t="s">
        <v>252</v>
      </c>
      <c r="D100" s="1075" t="s">
        <v>91</v>
      </c>
      <c r="E100" s="1075"/>
      <c r="F100" s="840" t="s">
        <v>10</v>
      </c>
      <c r="G100" s="339">
        <v>2</v>
      </c>
      <c r="H100" s="339" t="s">
        <v>0</v>
      </c>
      <c r="I100" s="340">
        <v>40</v>
      </c>
      <c r="J100" s="341">
        <v>4</v>
      </c>
      <c r="K100" s="342">
        <f t="shared" ref="K100:K104" si="27">SUM(I100*J100)</f>
        <v>160</v>
      </c>
      <c r="L100" s="649"/>
      <c r="M100" s="619"/>
      <c r="N100" s="619"/>
      <c r="O100" s="619"/>
      <c r="P100" s="620"/>
      <c r="Q100" s="621"/>
      <c r="R100" s="622"/>
      <c r="S100" s="622"/>
      <c r="T100" s="624"/>
      <c r="U100" s="652"/>
      <c r="V100" s="650"/>
      <c r="W100" s="650"/>
      <c r="X100" s="746"/>
      <c r="Y100" s="626"/>
      <c r="Z100" s="748">
        <v>40</v>
      </c>
      <c r="AA100" s="748">
        <v>40</v>
      </c>
      <c r="AB100" s="622"/>
      <c r="AC100" s="628"/>
      <c r="AD100" s="625"/>
      <c r="AE100" s="622"/>
      <c r="AF100" s="622"/>
      <c r="AG100" s="629"/>
      <c r="AH100" s="621"/>
      <c r="AI100" s="622"/>
      <c r="AJ100" s="622"/>
      <c r="AK100" s="624"/>
      <c r="AL100" s="695"/>
      <c r="AM100" s="631"/>
      <c r="AN100" s="622"/>
      <c r="AO100" s="619"/>
      <c r="AP100" s="632"/>
      <c r="AQ100" s="633"/>
      <c r="AR100" s="619"/>
      <c r="AS100" s="634"/>
      <c r="AT100" s="624"/>
      <c r="AU100" s="625"/>
      <c r="AV100" s="841"/>
      <c r="AW100" s="622"/>
      <c r="AX100" s="622"/>
      <c r="AY100" s="637"/>
      <c r="AZ100" s="621"/>
      <c r="BA100" s="622"/>
      <c r="BB100" s="622"/>
      <c r="BC100" s="624"/>
      <c r="BD100" s="625"/>
      <c r="BE100" s="622"/>
      <c r="BF100" s="622"/>
      <c r="BG100" s="620"/>
      <c r="BH100" s="633"/>
      <c r="BI100" s="619"/>
      <c r="BJ100" s="619"/>
      <c r="BK100" s="619"/>
      <c r="BL100" s="659"/>
    </row>
    <row r="101" spans="2:64" s="424" customFormat="1" ht="41.25" customHeight="1">
      <c r="B101" s="1183"/>
      <c r="C101" s="1032"/>
      <c r="D101" s="1067" t="s">
        <v>331</v>
      </c>
      <c r="E101" s="1067"/>
      <c r="F101" s="842" t="s">
        <v>11</v>
      </c>
      <c r="G101" s="99">
        <v>1</v>
      </c>
      <c r="H101" s="99" t="s">
        <v>0</v>
      </c>
      <c r="I101" s="100">
        <v>40</v>
      </c>
      <c r="J101" s="101">
        <v>5</v>
      </c>
      <c r="K101" s="102">
        <f t="shared" si="27"/>
        <v>200</v>
      </c>
      <c r="L101" s="544"/>
      <c r="M101" s="531"/>
      <c r="N101" s="531"/>
      <c r="O101" s="531"/>
      <c r="P101" s="538"/>
      <c r="Q101" s="529"/>
      <c r="R101" s="801">
        <v>40</v>
      </c>
      <c r="S101" s="535"/>
      <c r="T101" s="663"/>
      <c r="U101" s="523"/>
      <c r="V101" s="524"/>
      <c r="W101" s="524"/>
      <c r="X101" s="438"/>
      <c r="Y101" s="526"/>
      <c r="Z101" s="535"/>
      <c r="AA101" s="546"/>
      <c r="AB101" s="535"/>
      <c r="AC101" s="543"/>
      <c r="AD101" s="554"/>
      <c r="AE101" s="438"/>
      <c r="AF101" s="535"/>
      <c r="AG101" s="534"/>
      <c r="AH101" s="529"/>
      <c r="AI101" s="535"/>
      <c r="AJ101" s="535"/>
      <c r="AK101" s="533"/>
      <c r="AL101" s="554"/>
      <c r="AM101" s="546"/>
      <c r="AN101" s="535"/>
      <c r="AO101" s="531"/>
      <c r="AP101" s="553"/>
      <c r="AQ101" s="530"/>
      <c r="AR101" s="531"/>
      <c r="AS101" s="532"/>
      <c r="AT101" s="533"/>
      <c r="AU101" s="554"/>
      <c r="AV101" s="535"/>
      <c r="AW101" s="535"/>
      <c r="AX101" s="535"/>
      <c r="AY101" s="534"/>
      <c r="AZ101" s="529"/>
      <c r="BA101" s="535"/>
      <c r="BB101" s="535"/>
      <c r="BC101" s="533"/>
      <c r="BD101" s="554"/>
      <c r="BE101" s="535"/>
      <c r="BF101" s="535"/>
      <c r="BG101" s="620"/>
      <c r="BH101" s="633"/>
      <c r="BI101" s="531"/>
      <c r="BJ101" s="531"/>
      <c r="BK101" s="531"/>
      <c r="BL101" s="556"/>
    </row>
    <row r="102" spans="2:64" s="424" customFormat="1" ht="41.25" customHeight="1">
      <c r="B102" s="1183"/>
      <c r="C102" s="1032"/>
      <c r="D102" s="1066" t="s">
        <v>330</v>
      </c>
      <c r="E102" s="1066"/>
      <c r="F102" s="842" t="s">
        <v>11</v>
      </c>
      <c r="G102" s="99">
        <v>1</v>
      </c>
      <c r="H102" s="99" t="s">
        <v>0</v>
      </c>
      <c r="I102" s="100">
        <v>20</v>
      </c>
      <c r="J102" s="101">
        <v>2</v>
      </c>
      <c r="K102" s="102">
        <f t="shared" si="27"/>
        <v>40</v>
      </c>
      <c r="L102" s="544"/>
      <c r="M102" s="531"/>
      <c r="N102" s="531"/>
      <c r="O102" s="531"/>
      <c r="P102" s="538"/>
      <c r="Q102" s="529"/>
      <c r="R102" s="535"/>
      <c r="S102" s="535"/>
      <c r="T102" s="663"/>
      <c r="U102" s="523"/>
      <c r="V102" s="524"/>
      <c r="W102" s="524"/>
      <c r="X102" s="438"/>
      <c r="Y102" s="526"/>
      <c r="Z102" s="535"/>
      <c r="AA102" s="546"/>
      <c r="AB102" s="535"/>
      <c r="AC102" s="543"/>
      <c r="AD102" s="554"/>
      <c r="AE102" s="438"/>
      <c r="AF102" s="535"/>
      <c r="AG102" s="534"/>
      <c r="AH102" s="529"/>
      <c r="AI102" s="801">
        <v>20</v>
      </c>
      <c r="AJ102" s="535"/>
      <c r="AK102" s="533"/>
      <c r="AL102" s="554"/>
      <c r="AM102" s="546"/>
      <c r="AN102" s="535"/>
      <c r="AO102" s="531"/>
      <c r="AP102" s="553"/>
      <c r="AQ102" s="530"/>
      <c r="AR102" s="531"/>
      <c r="AS102" s="532"/>
      <c r="AT102" s="533"/>
      <c r="AU102" s="554"/>
      <c r="AV102" s="535"/>
      <c r="AW102" s="535"/>
      <c r="AX102" s="535"/>
      <c r="AY102" s="534"/>
      <c r="AZ102" s="529"/>
      <c r="BA102" s="535"/>
      <c r="BB102" s="535"/>
      <c r="BC102" s="533"/>
      <c r="BD102" s="554"/>
      <c r="BE102" s="535"/>
      <c r="BF102" s="535"/>
      <c r="BG102" s="620"/>
      <c r="BH102" s="633"/>
      <c r="BI102" s="531"/>
      <c r="BJ102" s="531"/>
      <c r="BK102" s="531"/>
      <c r="BL102" s="556"/>
    </row>
    <row r="103" spans="2:64" s="424" customFormat="1" ht="41.25" customHeight="1">
      <c r="B103" s="1183"/>
      <c r="C103" s="1032"/>
      <c r="D103" s="1067" t="s">
        <v>92</v>
      </c>
      <c r="E103" s="1067"/>
      <c r="F103" s="842" t="s">
        <v>11</v>
      </c>
      <c r="G103" s="99">
        <v>1</v>
      </c>
      <c r="H103" s="99" t="s">
        <v>0</v>
      </c>
      <c r="I103" s="100">
        <v>40</v>
      </c>
      <c r="J103" s="101">
        <v>5</v>
      </c>
      <c r="K103" s="102">
        <f t="shared" si="27"/>
        <v>200</v>
      </c>
      <c r="L103" s="544"/>
      <c r="M103" s="531"/>
      <c r="N103" s="531"/>
      <c r="O103" s="531"/>
      <c r="P103" s="538"/>
      <c r="Q103" s="801">
        <v>40</v>
      </c>
      <c r="R103" s="535"/>
      <c r="S103" s="524"/>
      <c r="T103" s="663"/>
      <c r="U103" s="523"/>
      <c r="V103" s="524"/>
      <c r="W103" s="524"/>
      <c r="X103" s="438"/>
      <c r="Y103" s="526"/>
      <c r="Z103" s="535"/>
      <c r="AA103" s="535"/>
      <c r="AB103" s="546"/>
      <c r="AC103" s="543"/>
      <c r="AD103" s="534"/>
      <c r="AE103" s="535"/>
      <c r="AF103" s="554"/>
      <c r="AG103" s="438"/>
      <c r="AH103" s="529"/>
      <c r="AI103" s="535"/>
      <c r="AJ103" s="535"/>
      <c r="AK103" s="533"/>
      <c r="AL103" s="554"/>
      <c r="AM103" s="546"/>
      <c r="AN103" s="535"/>
      <c r="AO103" s="531"/>
      <c r="AP103" s="553"/>
      <c r="AQ103" s="530"/>
      <c r="AR103" s="531"/>
      <c r="AS103" s="532"/>
      <c r="AT103" s="533"/>
      <c r="AU103" s="554"/>
      <c r="AV103" s="535"/>
      <c r="AW103" s="535"/>
      <c r="AX103" s="535"/>
      <c r="AY103" s="534"/>
      <c r="AZ103" s="529"/>
      <c r="BA103" s="535"/>
      <c r="BB103" s="535"/>
      <c r="BC103" s="533"/>
      <c r="BD103" s="554"/>
      <c r="BE103" s="535"/>
      <c r="BF103" s="535"/>
      <c r="BG103" s="620"/>
      <c r="BH103" s="633"/>
      <c r="BI103" s="531"/>
      <c r="BJ103" s="531"/>
      <c r="BK103" s="531"/>
      <c r="BL103" s="556"/>
    </row>
    <row r="104" spans="2:64" s="424" customFormat="1" ht="39" customHeight="1" thickBot="1">
      <c r="B104" s="1184"/>
      <c r="C104" s="1065"/>
      <c r="D104" s="1068" t="s">
        <v>93</v>
      </c>
      <c r="E104" s="1068"/>
      <c r="F104" s="843" t="s">
        <v>11</v>
      </c>
      <c r="G104" s="103">
        <v>1</v>
      </c>
      <c r="H104" s="103" t="s">
        <v>0</v>
      </c>
      <c r="I104" s="104">
        <v>40</v>
      </c>
      <c r="J104" s="105">
        <v>5</v>
      </c>
      <c r="K104" s="106">
        <f t="shared" si="27"/>
        <v>200</v>
      </c>
      <c r="L104" s="559"/>
      <c r="M104" s="560"/>
      <c r="N104" s="560"/>
      <c r="O104" s="560"/>
      <c r="P104" s="561"/>
      <c r="Q104" s="562"/>
      <c r="R104" s="563"/>
      <c r="S104" s="563"/>
      <c r="T104" s="579"/>
      <c r="U104" s="565"/>
      <c r="V104" s="642"/>
      <c r="W104" s="563"/>
      <c r="X104" s="566"/>
      <c r="Y104" s="567"/>
      <c r="Z104" s="563"/>
      <c r="AA104" s="563"/>
      <c r="AB104" s="642"/>
      <c r="AC104" s="569"/>
      <c r="AD104" s="577"/>
      <c r="AE104" s="801">
        <v>40</v>
      </c>
      <c r="AF104" s="565"/>
      <c r="AG104" s="566"/>
      <c r="AH104" s="562"/>
      <c r="AI104" s="563"/>
      <c r="AJ104" s="563"/>
      <c r="AK104" s="579"/>
      <c r="AL104" s="565"/>
      <c r="AM104" s="563"/>
      <c r="AN104" s="563"/>
      <c r="AO104" s="560"/>
      <c r="AP104" s="572"/>
      <c r="AQ104" s="573"/>
      <c r="AR104" s="560"/>
      <c r="AS104" s="574"/>
      <c r="AT104" s="579"/>
      <c r="AU104" s="565"/>
      <c r="AV104" s="563"/>
      <c r="AW104" s="563"/>
      <c r="AX104" s="563"/>
      <c r="AY104" s="577"/>
      <c r="AZ104" s="562"/>
      <c r="BA104" s="563"/>
      <c r="BB104" s="563"/>
      <c r="BC104" s="579"/>
      <c r="BD104" s="565"/>
      <c r="BE104" s="563"/>
      <c r="BF104" s="563"/>
      <c r="BG104" s="754"/>
      <c r="BH104" s="755"/>
      <c r="BI104" s="560"/>
      <c r="BJ104" s="560"/>
      <c r="BK104" s="560"/>
      <c r="BL104" s="580"/>
    </row>
    <row r="105" spans="2:64" s="424" customFormat="1" ht="41.25" customHeight="1" thickBot="1">
      <c r="B105" s="1002" t="s">
        <v>265</v>
      </c>
      <c r="C105" s="1052" t="s">
        <v>110</v>
      </c>
      <c r="D105" s="1053"/>
      <c r="E105" s="1054"/>
      <c r="F105" s="243">
        <v>8</v>
      </c>
      <c r="G105" s="244"/>
      <c r="H105" s="244"/>
      <c r="I105" s="245"/>
      <c r="J105" s="246">
        <f>SUM(J106:J113)</f>
        <v>36</v>
      </c>
      <c r="K105" s="247">
        <f>SUM(K106:K113)</f>
        <v>1770</v>
      </c>
      <c r="L105" s="839"/>
      <c r="M105" s="470"/>
      <c r="N105" s="470"/>
      <c r="O105" s="470"/>
      <c r="P105" s="496"/>
      <c r="Q105" s="495"/>
      <c r="R105" s="474"/>
      <c r="S105" s="474"/>
      <c r="T105" s="493"/>
      <c r="U105" s="476"/>
      <c r="V105" s="474"/>
      <c r="W105" s="474"/>
      <c r="X105" s="805"/>
      <c r="Y105" s="806"/>
      <c r="Z105" s="474"/>
      <c r="AA105" s="474"/>
      <c r="AB105" s="474"/>
      <c r="AC105" s="807"/>
      <c r="AD105" s="476"/>
      <c r="AE105" s="474"/>
      <c r="AF105" s="474"/>
      <c r="AG105" s="805"/>
      <c r="AH105" s="495"/>
      <c r="AI105" s="474"/>
      <c r="AJ105" s="474"/>
      <c r="AK105" s="493"/>
      <c r="AL105" s="476"/>
      <c r="AM105" s="474"/>
      <c r="AN105" s="474"/>
      <c r="AO105" s="470"/>
      <c r="AP105" s="808"/>
      <c r="AQ105" s="491"/>
      <c r="AR105" s="470"/>
      <c r="AS105" s="492"/>
      <c r="AT105" s="493"/>
      <c r="AU105" s="476"/>
      <c r="AV105" s="474"/>
      <c r="AW105" s="474"/>
      <c r="AX105" s="474"/>
      <c r="AY105" s="494"/>
      <c r="AZ105" s="495"/>
      <c r="BA105" s="474"/>
      <c r="BB105" s="474"/>
      <c r="BC105" s="493"/>
      <c r="BD105" s="476"/>
      <c r="BE105" s="474"/>
      <c r="BF105" s="474"/>
      <c r="BG105" s="496"/>
      <c r="BH105" s="491"/>
      <c r="BI105" s="470"/>
      <c r="BJ105" s="470"/>
      <c r="BK105" s="470"/>
      <c r="BL105" s="498"/>
    </row>
    <row r="106" spans="2:64" s="424" customFormat="1" ht="41.25" customHeight="1">
      <c r="B106" s="1003"/>
      <c r="C106" s="1032" t="s">
        <v>195</v>
      </c>
      <c r="D106" s="1067" t="s">
        <v>267</v>
      </c>
      <c r="E106" s="1067"/>
      <c r="F106" s="874" t="s">
        <v>147</v>
      </c>
      <c r="G106" s="897" t="s">
        <v>71</v>
      </c>
      <c r="H106" s="875" t="s">
        <v>2</v>
      </c>
      <c r="I106" s="876">
        <v>30</v>
      </c>
      <c r="J106" s="884">
        <v>8</v>
      </c>
      <c r="K106" s="898">
        <f t="shared" ref="K106" si="28">SUM(I106*J106)</f>
        <v>240</v>
      </c>
      <c r="L106" s="544"/>
      <c r="M106" s="531"/>
      <c r="N106" s="531"/>
      <c r="O106" s="531"/>
      <c r="P106" s="538"/>
      <c r="Q106" s="844"/>
      <c r="R106" s="524"/>
      <c r="S106" s="524"/>
      <c r="T106" s="663"/>
      <c r="U106" s="523"/>
      <c r="V106" s="524"/>
      <c r="W106" s="524"/>
      <c r="X106" s="558">
        <v>40</v>
      </c>
      <c r="Y106" s="526"/>
      <c r="Z106" s="535"/>
      <c r="AA106" s="535"/>
      <c r="AB106" s="541">
        <v>30</v>
      </c>
      <c r="AC106" s="541">
        <v>30</v>
      </c>
      <c r="AD106" s="541">
        <v>30</v>
      </c>
      <c r="AE106" s="535"/>
      <c r="AF106" s="554"/>
      <c r="AG106" s="438"/>
      <c r="AH106" s="529"/>
      <c r="AI106" s="535"/>
      <c r="AJ106" s="541">
        <v>30</v>
      </c>
      <c r="AK106" s="533"/>
      <c r="AL106" s="554"/>
      <c r="AM106" s="541">
        <v>30</v>
      </c>
      <c r="AN106" s="541">
        <v>30</v>
      </c>
      <c r="AO106" s="531"/>
      <c r="AP106" s="553"/>
      <c r="AQ106" s="530"/>
      <c r="AR106" s="531"/>
      <c r="AS106" s="532"/>
      <c r="AT106" s="533"/>
      <c r="AU106" s="554"/>
      <c r="AV106" s="535"/>
      <c r="AW106" s="535"/>
      <c r="AX106" s="535"/>
      <c r="AY106" s="534"/>
      <c r="AZ106" s="529"/>
      <c r="BA106" s="535"/>
      <c r="BB106" s="535"/>
      <c r="BC106" s="533"/>
      <c r="BD106" s="554"/>
      <c r="BE106" s="535"/>
      <c r="BF106" s="535"/>
      <c r="BG106" s="620"/>
      <c r="BH106" s="633"/>
      <c r="BI106" s="531"/>
      <c r="BJ106" s="531"/>
      <c r="BK106" s="531"/>
      <c r="BL106" s="556"/>
    </row>
    <row r="107" spans="2:64" s="424" customFormat="1" ht="41.25" customHeight="1">
      <c r="B107" s="1003"/>
      <c r="C107" s="1032"/>
      <c r="D107" s="1181" t="s">
        <v>268</v>
      </c>
      <c r="E107" s="1181"/>
      <c r="F107" s="517" t="s">
        <v>147</v>
      </c>
      <c r="G107" s="887" t="s">
        <v>73</v>
      </c>
      <c r="H107" s="84" t="s">
        <v>66</v>
      </c>
      <c r="I107" s="85">
        <v>30</v>
      </c>
      <c r="J107" s="277">
        <v>2</v>
      </c>
      <c r="K107" s="278">
        <f t="shared" ref="K107" si="29">SUM(I107*J107)</f>
        <v>60</v>
      </c>
      <c r="L107" s="544"/>
      <c r="M107" s="531"/>
      <c r="N107" s="531"/>
      <c r="O107" s="531"/>
      <c r="P107" s="538"/>
      <c r="Q107" s="844"/>
      <c r="R107" s="524"/>
      <c r="S107" s="535"/>
      <c r="T107" s="663"/>
      <c r="U107" s="523"/>
      <c r="V107" s="524"/>
      <c r="W107" s="541">
        <v>30</v>
      </c>
      <c r="X107" s="438"/>
      <c r="Y107" s="526"/>
      <c r="Z107" s="535"/>
      <c r="AA107" s="535"/>
      <c r="AB107" s="546"/>
      <c r="AC107" s="543"/>
      <c r="AD107" s="554"/>
      <c r="AE107" s="535"/>
      <c r="AF107" s="535"/>
      <c r="AG107" s="438"/>
      <c r="AH107" s="545"/>
      <c r="AI107" s="535"/>
      <c r="AJ107" s="535"/>
      <c r="AK107" s="533"/>
      <c r="AL107" s="540">
        <v>30</v>
      </c>
      <c r="AM107" s="535"/>
      <c r="AN107" s="535"/>
      <c r="AO107" s="531"/>
      <c r="AP107" s="553"/>
      <c r="AQ107" s="530"/>
      <c r="AR107" s="531"/>
      <c r="AS107" s="532"/>
      <c r="AT107" s="533"/>
      <c r="AU107" s="554"/>
      <c r="AV107" s="524"/>
      <c r="AW107" s="535"/>
      <c r="AX107" s="535"/>
      <c r="AY107" s="534"/>
      <c r="AZ107" s="529"/>
      <c r="BA107" s="535"/>
      <c r="BB107" s="535"/>
      <c r="BC107" s="533"/>
      <c r="BD107" s="554"/>
      <c r="BE107" s="535"/>
      <c r="BF107" s="535"/>
      <c r="BG107" s="620"/>
      <c r="BH107" s="633"/>
      <c r="BI107" s="531"/>
      <c r="BJ107" s="531"/>
      <c r="BK107" s="531"/>
      <c r="BL107" s="556"/>
    </row>
    <row r="108" spans="2:64" s="424" customFormat="1" ht="39.75" customHeight="1">
      <c r="B108" s="1003"/>
      <c r="C108" s="1032"/>
      <c r="D108" s="1180" t="s">
        <v>313</v>
      </c>
      <c r="E108" s="1180"/>
      <c r="F108" s="899" t="s">
        <v>329</v>
      </c>
      <c r="G108" s="900" t="s">
        <v>72</v>
      </c>
      <c r="H108" s="901" t="s">
        <v>2</v>
      </c>
      <c r="I108" s="902">
        <v>60</v>
      </c>
      <c r="J108" s="904">
        <v>13</v>
      </c>
      <c r="K108" s="905">
        <f>SUM(I108*J108)</f>
        <v>780</v>
      </c>
      <c r="L108" s="518"/>
      <c r="M108" s="519"/>
      <c r="N108" s="519"/>
      <c r="O108" s="519"/>
      <c r="P108" s="520"/>
      <c r="Q108" s="844"/>
      <c r="R108" s="524"/>
      <c r="S108" s="524"/>
      <c r="T108" s="663"/>
      <c r="U108" s="523"/>
      <c r="V108" s="524"/>
      <c r="W108" s="524"/>
      <c r="X108" s="433"/>
      <c r="Y108" s="542"/>
      <c r="Z108" s="535"/>
      <c r="AA108" s="524"/>
      <c r="AB108" s="546"/>
      <c r="AC108" s="543"/>
      <c r="AD108" s="534"/>
      <c r="AE108" s="845">
        <v>60</v>
      </c>
      <c r="AF108" s="554"/>
      <c r="AG108" s="438"/>
      <c r="AH108" s="845">
        <v>60</v>
      </c>
      <c r="AI108" s="535"/>
      <c r="AJ108" s="535"/>
      <c r="AK108" s="845">
        <v>60</v>
      </c>
      <c r="AL108" s="554"/>
      <c r="AM108" s="535"/>
      <c r="AN108" s="845">
        <v>60</v>
      </c>
      <c r="AO108" s="531"/>
      <c r="AP108" s="553"/>
      <c r="AQ108" s="530"/>
      <c r="AR108" s="531"/>
      <c r="AS108" s="532"/>
      <c r="AT108" s="663"/>
      <c r="AU108" s="523"/>
      <c r="AV108" s="524"/>
      <c r="AW108" s="845">
        <v>60</v>
      </c>
      <c r="AX108" s="524"/>
      <c r="AY108" s="846"/>
      <c r="AZ108" s="539"/>
      <c r="BA108" s="524"/>
      <c r="BB108" s="433"/>
      <c r="BC108" s="847"/>
      <c r="BD108" s="523"/>
      <c r="BE108" s="524"/>
      <c r="BF108" s="524"/>
      <c r="BG108" s="620"/>
      <c r="BH108" s="633"/>
      <c r="BI108" s="449"/>
      <c r="BJ108" s="449"/>
      <c r="BK108" s="449"/>
      <c r="BL108" s="467"/>
    </row>
    <row r="109" spans="2:64" s="424" customFormat="1" ht="41.25" customHeight="1">
      <c r="B109" s="1003"/>
      <c r="C109" s="1032"/>
      <c r="D109" s="1044" t="s">
        <v>314</v>
      </c>
      <c r="E109" s="1044"/>
      <c r="F109" s="536" t="s">
        <v>145</v>
      </c>
      <c r="G109" s="903" t="s">
        <v>72</v>
      </c>
      <c r="H109" s="81" t="s">
        <v>2</v>
      </c>
      <c r="I109" s="82">
        <v>60</v>
      </c>
      <c r="J109" s="83">
        <v>2</v>
      </c>
      <c r="K109" s="98">
        <f t="shared" ref="K109" si="30">SUM(I109*J109)</f>
        <v>120</v>
      </c>
      <c r="L109" s="518"/>
      <c r="M109" s="519"/>
      <c r="N109" s="519"/>
      <c r="O109" s="519"/>
      <c r="P109" s="520"/>
      <c r="Q109" s="844"/>
      <c r="R109" s="524"/>
      <c r="S109" s="524"/>
      <c r="T109" s="663"/>
      <c r="U109" s="523"/>
      <c r="V109" s="524"/>
      <c r="W109" s="524"/>
      <c r="X109" s="433"/>
      <c r="Y109" s="542"/>
      <c r="Z109" s="848">
        <v>60</v>
      </c>
      <c r="AA109" s="524"/>
      <c r="AB109" s="546"/>
      <c r="AC109" s="543"/>
      <c r="AD109" s="534"/>
      <c r="AE109" s="535"/>
      <c r="AF109" s="554"/>
      <c r="AG109" s="438"/>
      <c r="AH109" s="529"/>
      <c r="AI109" s="535"/>
      <c r="AJ109" s="535"/>
      <c r="AK109" s="663"/>
      <c r="AL109" s="554"/>
      <c r="AM109" s="535"/>
      <c r="AN109" s="535"/>
      <c r="AO109" s="531"/>
      <c r="AP109" s="553"/>
      <c r="AQ109" s="530"/>
      <c r="AR109" s="531"/>
      <c r="AS109" s="532"/>
      <c r="AT109" s="663"/>
      <c r="AU109" s="523"/>
      <c r="AV109" s="524"/>
      <c r="AW109" s="524"/>
      <c r="AX109" s="524"/>
      <c r="AY109" s="846"/>
      <c r="AZ109" s="539"/>
      <c r="BA109" s="524"/>
      <c r="BB109" s="535"/>
      <c r="BC109" s="533"/>
      <c r="BD109" s="523"/>
      <c r="BE109" s="524"/>
      <c r="BF109" s="524"/>
      <c r="BG109" s="620"/>
      <c r="BH109" s="633"/>
      <c r="BI109" s="449"/>
      <c r="BJ109" s="449"/>
      <c r="BK109" s="449"/>
      <c r="BL109" s="467"/>
    </row>
    <row r="110" spans="2:64" s="424" customFormat="1" ht="41.25" customHeight="1" thickBot="1">
      <c r="B110" s="1003"/>
      <c r="C110" s="1065"/>
      <c r="D110" s="1088" t="s">
        <v>315</v>
      </c>
      <c r="E110" s="1088"/>
      <c r="F110" s="861" t="s">
        <v>146</v>
      </c>
      <c r="G110" s="888" t="s">
        <v>71</v>
      </c>
      <c r="H110" s="862" t="s">
        <v>2</v>
      </c>
      <c r="I110" s="863">
        <v>60</v>
      </c>
      <c r="J110" s="864">
        <v>2</v>
      </c>
      <c r="K110" s="865">
        <f t="shared" ref="K110" si="31">SUM(I110*J110)</f>
        <v>120</v>
      </c>
      <c r="L110" s="559"/>
      <c r="M110" s="560"/>
      <c r="N110" s="560"/>
      <c r="O110" s="560"/>
      <c r="P110" s="561"/>
      <c r="Q110" s="941"/>
      <c r="R110" s="452"/>
      <c r="S110" s="452"/>
      <c r="T110" s="663"/>
      <c r="U110" s="523"/>
      <c r="V110" s="452"/>
      <c r="W110" s="452"/>
      <c r="X110" s="433"/>
      <c r="Y110" s="456"/>
      <c r="Z110" s="452"/>
      <c r="AA110" s="848">
        <v>60</v>
      </c>
      <c r="AB110" s="452"/>
      <c r="AC110" s="666"/>
      <c r="AD110" s="523"/>
      <c r="AE110" s="452"/>
      <c r="AF110" s="452"/>
      <c r="AG110" s="433"/>
      <c r="AH110" s="451"/>
      <c r="AI110" s="452"/>
      <c r="AJ110" s="452"/>
      <c r="AK110" s="663"/>
      <c r="AL110" s="523"/>
      <c r="AM110" s="452"/>
      <c r="AN110" s="452"/>
      <c r="AO110" s="449"/>
      <c r="AP110" s="443"/>
      <c r="AQ110" s="466"/>
      <c r="AR110" s="449"/>
      <c r="AS110" s="461"/>
      <c r="AT110" s="663"/>
      <c r="AU110" s="523"/>
      <c r="AV110" s="452"/>
      <c r="AW110" s="452"/>
      <c r="AX110" s="452"/>
      <c r="AY110" s="846"/>
      <c r="AZ110" s="451"/>
      <c r="BA110" s="452"/>
      <c r="BB110" s="452"/>
      <c r="BC110" s="663"/>
      <c r="BD110" s="523"/>
      <c r="BE110" s="452"/>
      <c r="BF110" s="452"/>
      <c r="BG110" s="754"/>
      <c r="BH110" s="755"/>
      <c r="BI110" s="560"/>
      <c r="BJ110" s="560"/>
      <c r="BK110" s="560"/>
      <c r="BL110" s="580"/>
    </row>
    <row r="111" spans="2:64" s="424" customFormat="1" ht="41.25" customHeight="1">
      <c r="B111" s="1003"/>
      <c r="C111" s="1031" t="s">
        <v>278</v>
      </c>
      <c r="D111" s="1033" t="s">
        <v>193</v>
      </c>
      <c r="E111" s="1034"/>
      <c r="F111" s="536" t="s">
        <v>194</v>
      </c>
      <c r="G111" s="903" t="s">
        <v>72</v>
      </c>
      <c r="H111" s="81" t="s">
        <v>2</v>
      </c>
      <c r="I111" s="82">
        <v>80</v>
      </c>
      <c r="J111" s="83">
        <v>3</v>
      </c>
      <c r="K111" s="98">
        <f t="shared" ref="K111:K113" si="32">SUM(I111*J111)</f>
        <v>240</v>
      </c>
      <c r="L111" s="518"/>
      <c r="M111" s="519"/>
      <c r="N111" s="519"/>
      <c r="O111" s="519"/>
      <c r="P111" s="520"/>
      <c r="Q111" s="963" t="s">
        <v>349</v>
      </c>
      <c r="R111" s="964"/>
      <c r="S111" s="964"/>
      <c r="T111" s="964"/>
      <c r="U111" s="964"/>
      <c r="V111" s="964"/>
      <c r="W111" s="964"/>
      <c r="X111" s="964"/>
      <c r="Y111" s="964"/>
      <c r="Z111" s="964"/>
      <c r="AA111" s="964"/>
      <c r="AB111" s="964"/>
      <c r="AC111" s="964"/>
      <c r="AD111" s="964"/>
      <c r="AE111" s="964"/>
      <c r="AF111" s="964"/>
      <c r="AG111" s="964"/>
      <c r="AH111" s="964"/>
      <c r="AI111" s="964"/>
      <c r="AJ111" s="964"/>
      <c r="AK111" s="964"/>
      <c r="AL111" s="964"/>
      <c r="AM111" s="964"/>
      <c r="AN111" s="964"/>
      <c r="AO111" s="964"/>
      <c r="AP111" s="964"/>
      <c r="AQ111" s="964"/>
      <c r="AR111" s="964"/>
      <c r="AS111" s="964"/>
      <c r="AT111" s="964"/>
      <c r="AU111" s="964"/>
      <c r="AV111" s="964"/>
      <c r="AW111" s="964"/>
      <c r="AX111" s="964"/>
      <c r="AY111" s="964"/>
      <c r="AZ111" s="964"/>
      <c r="BA111" s="964"/>
      <c r="BB111" s="964"/>
      <c r="BC111" s="964"/>
      <c r="BD111" s="964"/>
      <c r="BE111" s="964"/>
      <c r="BF111" s="965"/>
      <c r="BG111" s="939"/>
      <c r="BH111" s="633"/>
      <c r="BI111" s="449"/>
      <c r="BJ111" s="449"/>
      <c r="BK111" s="449"/>
      <c r="BL111" s="467"/>
    </row>
    <row r="112" spans="2:64" s="424" customFormat="1" ht="41.25" customHeight="1">
      <c r="B112" s="1003"/>
      <c r="C112" s="1032"/>
      <c r="D112" s="1069" t="s">
        <v>263</v>
      </c>
      <c r="E112" s="1070"/>
      <c r="F112" s="536" t="s">
        <v>264</v>
      </c>
      <c r="G112" s="903" t="s">
        <v>72</v>
      </c>
      <c r="H112" s="81" t="s">
        <v>2</v>
      </c>
      <c r="I112" s="82">
        <v>30</v>
      </c>
      <c r="J112" s="83">
        <v>3</v>
      </c>
      <c r="K112" s="98">
        <f t="shared" ref="K112" si="33">SUM(I112*J112)</f>
        <v>90</v>
      </c>
      <c r="L112" s="518"/>
      <c r="M112" s="519"/>
      <c r="N112" s="519"/>
      <c r="O112" s="519"/>
      <c r="P112" s="520"/>
      <c r="Q112" s="966"/>
      <c r="R112" s="967"/>
      <c r="S112" s="967"/>
      <c r="T112" s="967"/>
      <c r="U112" s="967"/>
      <c r="V112" s="967"/>
      <c r="W112" s="967"/>
      <c r="X112" s="967"/>
      <c r="Y112" s="967"/>
      <c r="Z112" s="967"/>
      <c r="AA112" s="967"/>
      <c r="AB112" s="967"/>
      <c r="AC112" s="967"/>
      <c r="AD112" s="967"/>
      <c r="AE112" s="967"/>
      <c r="AF112" s="967"/>
      <c r="AG112" s="967"/>
      <c r="AH112" s="967"/>
      <c r="AI112" s="967"/>
      <c r="AJ112" s="967"/>
      <c r="AK112" s="967"/>
      <c r="AL112" s="967"/>
      <c r="AM112" s="967"/>
      <c r="AN112" s="967"/>
      <c r="AO112" s="967"/>
      <c r="AP112" s="967"/>
      <c r="AQ112" s="967"/>
      <c r="AR112" s="967"/>
      <c r="AS112" s="967"/>
      <c r="AT112" s="967"/>
      <c r="AU112" s="967"/>
      <c r="AV112" s="967"/>
      <c r="AW112" s="967"/>
      <c r="AX112" s="967"/>
      <c r="AY112" s="967"/>
      <c r="AZ112" s="967"/>
      <c r="BA112" s="967"/>
      <c r="BB112" s="967"/>
      <c r="BC112" s="967"/>
      <c r="BD112" s="967"/>
      <c r="BE112" s="967"/>
      <c r="BF112" s="968"/>
      <c r="BG112" s="940"/>
      <c r="BH112" s="530"/>
      <c r="BI112" s="531"/>
      <c r="BJ112" s="531"/>
      <c r="BK112" s="531"/>
      <c r="BL112" s="556"/>
    </row>
    <row r="113" spans="2:64" s="424" customFormat="1" ht="41.25" customHeight="1" thickBot="1">
      <c r="B113" s="1004"/>
      <c r="C113" s="1032"/>
      <c r="D113" s="1035" t="s">
        <v>205</v>
      </c>
      <c r="E113" s="1036"/>
      <c r="F113" s="536" t="s">
        <v>269</v>
      </c>
      <c r="G113" s="903" t="s">
        <v>72</v>
      </c>
      <c r="H113" s="81" t="s">
        <v>2</v>
      </c>
      <c r="I113" s="82">
        <v>40</v>
      </c>
      <c r="J113" s="83">
        <v>3</v>
      </c>
      <c r="K113" s="98">
        <f t="shared" si="32"/>
        <v>120</v>
      </c>
      <c r="L113" s="518"/>
      <c r="M113" s="519"/>
      <c r="N113" s="519"/>
      <c r="O113" s="519"/>
      <c r="P113" s="520"/>
      <c r="Q113" s="969"/>
      <c r="R113" s="970"/>
      <c r="S113" s="970"/>
      <c r="T113" s="970"/>
      <c r="U113" s="970"/>
      <c r="V113" s="970"/>
      <c r="W113" s="970"/>
      <c r="X113" s="970"/>
      <c r="Y113" s="970"/>
      <c r="Z113" s="970"/>
      <c r="AA113" s="970"/>
      <c r="AB113" s="970"/>
      <c r="AC113" s="970"/>
      <c r="AD113" s="970"/>
      <c r="AE113" s="970"/>
      <c r="AF113" s="970"/>
      <c r="AG113" s="970"/>
      <c r="AH113" s="970"/>
      <c r="AI113" s="970"/>
      <c r="AJ113" s="970"/>
      <c r="AK113" s="970"/>
      <c r="AL113" s="970"/>
      <c r="AM113" s="970"/>
      <c r="AN113" s="970"/>
      <c r="AO113" s="970"/>
      <c r="AP113" s="970"/>
      <c r="AQ113" s="970"/>
      <c r="AR113" s="970"/>
      <c r="AS113" s="970"/>
      <c r="AT113" s="970"/>
      <c r="AU113" s="970"/>
      <c r="AV113" s="970"/>
      <c r="AW113" s="970"/>
      <c r="AX113" s="970"/>
      <c r="AY113" s="970"/>
      <c r="AZ113" s="970"/>
      <c r="BA113" s="970"/>
      <c r="BB113" s="970"/>
      <c r="BC113" s="970"/>
      <c r="BD113" s="970"/>
      <c r="BE113" s="970"/>
      <c r="BF113" s="971"/>
      <c r="BG113" s="939"/>
      <c r="BH113" s="755"/>
      <c r="BI113" s="760"/>
      <c r="BJ113" s="760"/>
      <c r="BK113" s="760"/>
      <c r="BL113" s="770"/>
    </row>
    <row r="114" spans="2:64" s="67" customFormat="1" ht="41.25" customHeight="1" thickBot="1">
      <c r="B114" s="250"/>
      <c r="C114" s="1049" t="s">
        <v>280</v>
      </c>
      <c r="D114" s="1050"/>
      <c r="E114" s="1051"/>
      <c r="F114" s="961">
        <v>163</v>
      </c>
      <c r="G114" s="395"/>
      <c r="H114" s="395"/>
      <c r="I114" s="396"/>
      <c r="J114" s="397">
        <f>SUM(J115:J149)</f>
        <v>1532</v>
      </c>
      <c r="K114" s="398">
        <f>SUM(K115:K149)</f>
        <v>99790</v>
      </c>
      <c r="L114" s="399"/>
      <c r="M114" s="400"/>
      <c r="N114" s="400"/>
      <c r="O114" s="400"/>
      <c r="P114" s="401"/>
      <c r="Q114" s="399"/>
      <c r="R114" s="400"/>
      <c r="S114" s="400"/>
      <c r="T114" s="401"/>
      <c r="U114" s="399"/>
      <c r="V114" s="400"/>
      <c r="W114" s="400"/>
      <c r="X114" s="401"/>
      <c r="Y114" s="400"/>
      <c r="Z114" s="400"/>
      <c r="AA114" s="400"/>
      <c r="AB114" s="400"/>
      <c r="AC114" s="402"/>
      <c r="AD114" s="399"/>
      <c r="AE114" s="400"/>
      <c r="AF114" s="400"/>
      <c r="AG114" s="401"/>
      <c r="AH114" s="400"/>
      <c r="AI114" s="400"/>
      <c r="AJ114" s="400"/>
      <c r="AK114" s="401"/>
      <c r="AL114" s="400"/>
      <c r="AM114" s="400"/>
      <c r="AN114" s="400"/>
      <c r="AO114" s="403"/>
      <c r="AP114" s="401"/>
      <c r="AQ114" s="399"/>
      <c r="AR114" s="400"/>
      <c r="AS114" s="400"/>
      <c r="AT114" s="401"/>
      <c r="AU114" s="400"/>
      <c r="AV114" s="400"/>
      <c r="AW114" s="400"/>
      <c r="AX114" s="400"/>
      <c r="AY114" s="402"/>
      <c r="AZ114" s="399"/>
      <c r="BA114" s="400"/>
      <c r="BB114" s="403"/>
      <c r="BC114" s="401"/>
      <c r="BD114" s="399"/>
      <c r="BE114" s="400"/>
      <c r="BF114" s="400"/>
      <c r="BG114" s="401"/>
      <c r="BH114" s="949"/>
      <c r="BI114" s="400"/>
      <c r="BJ114" s="400"/>
      <c r="BK114" s="403"/>
      <c r="BL114" s="950"/>
    </row>
    <row r="115" spans="2:64" s="67" customFormat="1" ht="41.25" customHeight="1">
      <c r="B115" s="1193" t="s">
        <v>206</v>
      </c>
      <c r="C115" s="1179" t="s">
        <v>279</v>
      </c>
      <c r="D115" s="1071" t="s">
        <v>207</v>
      </c>
      <c r="E115" s="1072"/>
      <c r="F115" s="383" t="s">
        <v>208</v>
      </c>
      <c r="G115" s="384">
        <v>30</v>
      </c>
      <c r="H115" s="384" t="s">
        <v>0</v>
      </c>
      <c r="I115" s="385">
        <v>80</v>
      </c>
      <c r="J115" s="386">
        <v>11</v>
      </c>
      <c r="K115" s="387">
        <f>I115*J115</f>
        <v>880</v>
      </c>
      <c r="L115" s="388"/>
      <c r="M115" s="389"/>
      <c r="N115" s="389"/>
      <c r="O115" s="389"/>
      <c r="P115" s="390"/>
      <c r="Q115" s="391"/>
      <c r="R115" s="266"/>
      <c r="S115" s="266"/>
      <c r="T115" s="390"/>
      <c r="U115" s="391"/>
      <c r="V115" s="266"/>
      <c r="W115" s="266"/>
      <c r="X115" s="390"/>
      <c r="Y115" s="391"/>
      <c r="Z115" s="266"/>
      <c r="AA115" s="266"/>
      <c r="AB115" s="266"/>
      <c r="AC115" s="392"/>
      <c r="AD115" s="391"/>
      <c r="AE115" s="266"/>
      <c r="AF115" s="266"/>
      <c r="AG115" s="390"/>
      <c r="AH115" s="391"/>
      <c r="AI115" s="266"/>
      <c r="AJ115" s="266"/>
      <c r="AK115" s="390"/>
      <c r="AL115" s="391"/>
      <c r="AM115" s="266"/>
      <c r="AN115" s="266"/>
      <c r="AO115" s="393"/>
      <c r="AP115" s="390"/>
      <c r="AQ115" s="391"/>
      <c r="AR115" s="266"/>
      <c r="AS115" s="266"/>
      <c r="AT115" s="390"/>
      <c r="AU115" s="391"/>
      <c r="AV115" s="266"/>
      <c r="AW115" s="266"/>
      <c r="AX115" s="266"/>
      <c r="AY115" s="392"/>
      <c r="AZ115" s="391"/>
      <c r="BA115" s="266"/>
      <c r="BB115" s="393"/>
      <c r="BC115" s="390"/>
      <c r="BD115" s="391"/>
      <c r="BE115" s="266"/>
      <c r="BF115" s="251"/>
      <c r="BG115" s="390"/>
      <c r="BH115" s="951"/>
      <c r="BI115" s="251"/>
      <c r="BJ115" s="251"/>
      <c r="BK115" s="394"/>
      <c r="BL115" s="952"/>
    </row>
    <row r="116" spans="2:64" s="67" customFormat="1" ht="41.25" customHeight="1">
      <c r="B116" s="1193"/>
      <c r="C116" s="1179"/>
      <c r="D116" s="1073" t="s">
        <v>209</v>
      </c>
      <c r="E116" s="1074"/>
      <c r="F116" s="252" t="s">
        <v>210</v>
      </c>
      <c r="G116" s="253">
        <v>30</v>
      </c>
      <c r="H116" s="253" t="s">
        <v>0</v>
      </c>
      <c r="I116" s="254">
        <v>80</v>
      </c>
      <c r="J116" s="255">
        <v>11</v>
      </c>
      <c r="K116" s="256">
        <f t="shared" ref="K116:K148" si="34">I116*J116</f>
        <v>880</v>
      </c>
      <c r="L116" s="257"/>
      <c r="M116" s="258"/>
      <c r="N116" s="258"/>
      <c r="O116" s="258"/>
      <c r="P116" s="259"/>
      <c r="Q116" s="260"/>
      <c r="R116" s="261"/>
      <c r="S116" s="261"/>
      <c r="T116" s="259"/>
      <c r="U116" s="260"/>
      <c r="V116" s="261"/>
      <c r="W116" s="261"/>
      <c r="X116" s="259"/>
      <c r="Y116" s="260"/>
      <c r="Z116" s="261"/>
      <c r="AA116" s="261"/>
      <c r="AB116" s="261"/>
      <c r="AC116" s="262"/>
      <c r="AD116" s="260"/>
      <c r="AE116" s="261"/>
      <c r="AF116" s="261"/>
      <c r="AG116" s="259"/>
      <c r="AH116" s="260"/>
      <c r="AI116" s="261"/>
      <c r="AJ116" s="261"/>
      <c r="AK116" s="259"/>
      <c r="AL116" s="260"/>
      <c r="AM116" s="261"/>
      <c r="AN116" s="261"/>
      <c r="AO116" s="263"/>
      <c r="AP116" s="259"/>
      <c r="AQ116" s="260"/>
      <c r="AR116" s="261"/>
      <c r="AS116" s="261"/>
      <c r="AT116" s="259"/>
      <c r="AU116" s="260"/>
      <c r="AV116" s="261"/>
      <c r="AW116" s="261"/>
      <c r="AX116" s="261"/>
      <c r="AY116" s="262"/>
      <c r="AZ116" s="260"/>
      <c r="BA116" s="261"/>
      <c r="BB116" s="263"/>
      <c r="BC116" s="259"/>
      <c r="BD116" s="260"/>
      <c r="BE116" s="261"/>
      <c r="BF116" s="264"/>
      <c r="BG116" s="259"/>
      <c r="BH116" s="953"/>
      <c r="BI116" s="264"/>
      <c r="BJ116" s="264"/>
      <c r="BK116" s="265"/>
      <c r="BL116" s="954"/>
    </row>
    <row r="117" spans="2:64" s="67" customFormat="1" ht="41.25" customHeight="1">
      <c r="B117" s="1193"/>
      <c r="C117" s="1179"/>
      <c r="D117" s="1042" t="s">
        <v>211</v>
      </c>
      <c r="E117" s="1043"/>
      <c r="F117" s="252" t="s">
        <v>210</v>
      </c>
      <c r="G117" s="253">
        <v>30</v>
      </c>
      <c r="H117" s="253" t="s">
        <v>0</v>
      </c>
      <c r="I117" s="254">
        <v>80</v>
      </c>
      <c r="J117" s="255">
        <v>6</v>
      </c>
      <c r="K117" s="256">
        <f t="shared" si="34"/>
        <v>480</v>
      </c>
      <c r="L117" s="257"/>
      <c r="M117" s="258"/>
      <c r="N117" s="258"/>
      <c r="O117" s="258"/>
      <c r="P117" s="259"/>
      <c r="Q117" s="260"/>
      <c r="R117" s="261"/>
      <c r="S117" s="261"/>
      <c r="T117" s="259"/>
      <c r="U117" s="260"/>
      <c r="V117" s="261"/>
      <c r="W117" s="261"/>
      <c r="X117" s="259"/>
      <c r="Y117" s="260"/>
      <c r="Z117" s="261"/>
      <c r="AA117" s="261"/>
      <c r="AB117" s="261"/>
      <c r="AC117" s="262"/>
      <c r="AD117" s="260"/>
      <c r="AE117" s="261"/>
      <c r="AF117" s="261"/>
      <c r="AG117" s="259"/>
      <c r="AH117" s="260"/>
      <c r="AI117" s="261"/>
      <c r="AJ117" s="261"/>
      <c r="AK117" s="259"/>
      <c r="AL117" s="260"/>
      <c r="AM117" s="261"/>
      <c r="AN117" s="261"/>
      <c r="AO117" s="263"/>
      <c r="AP117" s="259"/>
      <c r="AQ117" s="260"/>
      <c r="AR117" s="261"/>
      <c r="AS117" s="261"/>
      <c r="AT117" s="259"/>
      <c r="AU117" s="260"/>
      <c r="AV117" s="261"/>
      <c r="AW117" s="261"/>
      <c r="AX117" s="261"/>
      <c r="AY117" s="262"/>
      <c r="AZ117" s="260"/>
      <c r="BA117" s="261"/>
      <c r="BB117" s="263"/>
      <c r="BC117" s="259"/>
      <c r="BD117" s="260"/>
      <c r="BE117" s="261"/>
      <c r="BF117" s="264"/>
      <c r="BG117" s="259"/>
      <c r="BH117" s="953"/>
      <c r="BI117" s="264"/>
      <c r="BJ117" s="264"/>
      <c r="BK117" s="265"/>
      <c r="BL117" s="954"/>
    </row>
    <row r="118" spans="2:64" s="67" customFormat="1" ht="41.25" customHeight="1">
      <c r="B118" s="1193"/>
      <c r="C118" s="1179"/>
      <c r="D118" s="1042" t="s">
        <v>212</v>
      </c>
      <c r="E118" s="1043"/>
      <c r="F118" s="252" t="s">
        <v>210</v>
      </c>
      <c r="G118" s="253">
        <v>30</v>
      </c>
      <c r="H118" s="253" t="s">
        <v>0</v>
      </c>
      <c r="I118" s="254">
        <v>80</v>
      </c>
      <c r="J118" s="255">
        <v>6</v>
      </c>
      <c r="K118" s="256">
        <f t="shared" si="34"/>
        <v>480</v>
      </c>
      <c r="L118" s="257"/>
      <c r="M118" s="258"/>
      <c r="N118" s="258"/>
      <c r="O118" s="258"/>
      <c r="P118" s="259"/>
      <c r="Q118" s="260"/>
      <c r="R118" s="261"/>
      <c r="S118" s="261"/>
      <c r="T118" s="259"/>
      <c r="U118" s="260"/>
      <c r="V118" s="261"/>
      <c r="W118" s="261"/>
      <c r="X118" s="259"/>
      <c r="Y118" s="260"/>
      <c r="Z118" s="261"/>
      <c r="AA118" s="261"/>
      <c r="AB118" s="261"/>
      <c r="AC118" s="262"/>
      <c r="AD118" s="260"/>
      <c r="AE118" s="261"/>
      <c r="AF118" s="261"/>
      <c r="AG118" s="259"/>
      <c r="AH118" s="260"/>
      <c r="AI118" s="261"/>
      <c r="AJ118" s="261"/>
      <c r="AK118" s="259"/>
      <c r="AL118" s="260"/>
      <c r="AM118" s="261"/>
      <c r="AN118" s="261"/>
      <c r="AO118" s="263"/>
      <c r="AP118" s="259"/>
      <c r="AQ118" s="260"/>
      <c r="AR118" s="261"/>
      <c r="AS118" s="261"/>
      <c r="AT118" s="259"/>
      <c r="AU118" s="260"/>
      <c r="AV118" s="261"/>
      <c r="AW118" s="261"/>
      <c r="AX118" s="261"/>
      <c r="AY118" s="262"/>
      <c r="AZ118" s="260"/>
      <c r="BA118" s="261"/>
      <c r="BB118" s="263"/>
      <c r="BC118" s="259"/>
      <c r="BD118" s="260"/>
      <c r="BE118" s="261"/>
      <c r="BF118" s="264"/>
      <c r="BG118" s="259"/>
      <c r="BH118" s="953"/>
      <c r="BI118" s="264"/>
      <c r="BJ118" s="264"/>
      <c r="BK118" s="265"/>
      <c r="BL118" s="955"/>
    </row>
    <row r="119" spans="2:64" s="67" customFormat="1" ht="41.25" customHeight="1">
      <c r="B119" s="1193"/>
      <c r="C119" s="1179"/>
      <c r="D119" s="1042" t="s">
        <v>213</v>
      </c>
      <c r="E119" s="1043"/>
      <c r="F119" s="252" t="s">
        <v>210</v>
      </c>
      <c r="G119" s="253">
        <v>30</v>
      </c>
      <c r="H119" s="253" t="s">
        <v>0</v>
      </c>
      <c r="I119" s="254">
        <v>80</v>
      </c>
      <c r="J119" s="255">
        <v>5</v>
      </c>
      <c r="K119" s="256">
        <f t="shared" si="34"/>
        <v>400</v>
      </c>
      <c r="L119" s="257"/>
      <c r="M119" s="258"/>
      <c r="N119" s="258"/>
      <c r="O119" s="258"/>
      <c r="P119" s="259"/>
      <c r="Q119" s="260"/>
      <c r="R119" s="261"/>
      <c r="S119" s="261"/>
      <c r="T119" s="259"/>
      <c r="U119" s="260"/>
      <c r="V119" s="261"/>
      <c r="W119" s="261"/>
      <c r="X119" s="259"/>
      <c r="Y119" s="260"/>
      <c r="Z119" s="261"/>
      <c r="AA119" s="261"/>
      <c r="AB119" s="261"/>
      <c r="AC119" s="262"/>
      <c r="AD119" s="260"/>
      <c r="AE119" s="261"/>
      <c r="AF119" s="261"/>
      <c r="AG119" s="259"/>
      <c r="AH119" s="260"/>
      <c r="AI119" s="261"/>
      <c r="AJ119" s="261"/>
      <c r="AK119" s="259"/>
      <c r="AL119" s="260"/>
      <c r="AM119" s="261"/>
      <c r="AN119" s="261"/>
      <c r="AO119" s="263"/>
      <c r="AP119" s="259"/>
      <c r="AQ119" s="260"/>
      <c r="AR119" s="261"/>
      <c r="AS119" s="261"/>
      <c r="AT119" s="259"/>
      <c r="AU119" s="260"/>
      <c r="AV119" s="261"/>
      <c r="AW119" s="261"/>
      <c r="AX119" s="261"/>
      <c r="AY119" s="262"/>
      <c r="AZ119" s="260"/>
      <c r="BA119" s="261"/>
      <c r="BB119" s="263"/>
      <c r="BC119" s="259"/>
      <c r="BD119" s="260"/>
      <c r="BE119" s="261"/>
      <c r="BF119" s="264"/>
      <c r="BG119" s="259"/>
      <c r="BH119" s="953"/>
      <c r="BI119" s="264"/>
      <c r="BJ119" s="264"/>
      <c r="BK119" s="265"/>
      <c r="BL119" s="946"/>
    </row>
    <row r="120" spans="2:64" s="67" customFormat="1" ht="41.25" customHeight="1">
      <c r="B120" s="1193"/>
      <c r="C120" s="1179"/>
      <c r="D120" s="1042" t="s">
        <v>214</v>
      </c>
      <c r="E120" s="1043"/>
      <c r="F120" s="252" t="s">
        <v>210</v>
      </c>
      <c r="G120" s="253">
        <v>30</v>
      </c>
      <c r="H120" s="253" t="s">
        <v>0</v>
      </c>
      <c r="I120" s="254">
        <v>80</v>
      </c>
      <c r="J120" s="255">
        <v>5</v>
      </c>
      <c r="K120" s="256">
        <f t="shared" si="34"/>
        <v>400</v>
      </c>
      <c r="L120" s="257"/>
      <c r="M120" s="258"/>
      <c r="N120" s="258"/>
      <c r="O120" s="258"/>
      <c r="P120" s="259"/>
      <c r="Q120" s="260"/>
      <c r="R120" s="261"/>
      <c r="S120" s="261"/>
      <c r="T120" s="259"/>
      <c r="U120" s="260"/>
      <c r="V120" s="261"/>
      <c r="W120" s="261"/>
      <c r="X120" s="259"/>
      <c r="Y120" s="260"/>
      <c r="Z120" s="261"/>
      <c r="AA120" s="261"/>
      <c r="AB120" s="261"/>
      <c r="AC120" s="262"/>
      <c r="AD120" s="260"/>
      <c r="AE120" s="261"/>
      <c r="AF120" s="261"/>
      <c r="AG120" s="259"/>
      <c r="AH120" s="260"/>
      <c r="AI120" s="261"/>
      <c r="AJ120" s="261"/>
      <c r="AK120" s="259"/>
      <c r="AL120" s="260"/>
      <c r="AM120" s="261"/>
      <c r="AN120" s="261"/>
      <c r="AO120" s="263"/>
      <c r="AP120" s="259"/>
      <c r="AQ120" s="260"/>
      <c r="AR120" s="261"/>
      <c r="AS120" s="261"/>
      <c r="AT120" s="259"/>
      <c r="AU120" s="260"/>
      <c r="AV120" s="261"/>
      <c r="AW120" s="261"/>
      <c r="AX120" s="261"/>
      <c r="AY120" s="262"/>
      <c r="AZ120" s="260"/>
      <c r="BA120" s="261"/>
      <c r="BB120" s="263"/>
      <c r="BC120" s="259"/>
      <c r="BD120" s="260"/>
      <c r="BE120" s="261"/>
      <c r="BF120" s="264"/>
      <c r="BG120" s="259"/>
      <c r="BH120" s="953"/>
      <c r="BI120" s="264"/>
      <c r="BJ120" s="264"/>
      <c r="BK120" s="265"/>
      <c r="BL120" s="946"/>
    </row>
    <row r="121" spans="2:64" s="67" customFormat="1" ht="41.25" customHeight="1">
      <c r="B121" s="1193"/>
      <c r="C121" s="1179"/>
      <c r="D121" s="1042" t="s">
        <v>215</v>
      </c>
      <c r="E121" s="1043"/>
      <c r="F121" s="252" t="s">
        <v>210</v>
      </c>
      <c r="G121" s="253">
        <v>30</v>
      </c>
      <c r="H121" s="253" t="s">
        <v>0</v>
      </c>
      <c r="I121" s="254">
        <v>80</v>
      </c>
      <c r="J121" s="255">
        <v>6</v>
      </c>
      <c r="K121" s="256">
        <f t="shared" si="34"/>
        <v>480</v>
      </c>
      <c r="L121" s="257"/>
      <c r="M121" s="258"/>
      <c r="N121" s="258"/>
      <c r="O121" s="258"/>
      <c r="P121" s="259"/>
      <c r="Q121" s="260"/>
      <c r="R121" s="261"/>
      <c r="S121" s="261"/>
      <c r="T121" s="259"/>
      <c r="U121" s="260"/>
      <c r="V121" s="261"/>
      <c r="W121" s="261"/>
      <c r="X121" s="259"/>
      <c r="Y121" s="260"/>
      <c r="Z121" s="261"/>
      <c r="AA121" s="261"/>
      <c r="AB121" s="261"/>
      <c r="AC121" s="262"/>
      <c r="AD121" s="260"/>
      <c r="AE121" s="261"/>
      <c r="AF121" s="261"/>
      <c r="AG121" s="259"/>
      <c r="AH121" s="260"/>
      <c r="AI121" s="261"/>
      <c r="AJ121" s="261"/>
      <c r="AK121" s="259"/>
      <c r="AL121" s="260"/>
      <c r="AM121" s="261"/>
      <c r="AN121" s="261"/>
      <c r="AO121" s="263"/>
      <c r="AP121" s="259"/>
      <c r="AQ121" s="260"/>
      <c r="AR121" s="261"/>
      <c r="AS121" s="261"/>
      <c r="AT121" s="259"/>
      <c r="AU121" s="260"/>
      <c r="AV121" s="261"/>
      <c r="AW121" s="261"/>
      <c r="AX121" s="261"/>
      <c r="AY121" s="262"/>
      <c r="AZ121" s="260"/>
      <c r="BA121" s="261"/>
      <c r="BB121" s="263"/>
      <c r="BC121" s="259"/>
      <c r="BD121" s="260"/>
      <c r="BE121" s="261"/>
      <c r="BF121" s="264"/>
      <c r="BG121" s="259"/>
      <c r="BH121" s="264"/>
      <c r="BI121" s="264"/>
      <c r="BJ121" s="264"/>
      <c r="BK121" s="265"/>
      <c r="BL121" s="946"/>
    </row>
    <row r="122" spans="2:64" s="67" customFormat="1" ht="41.25" customHeight="1">
      <c r="B122" s="1193"/>
      <c r="C122" s="1179"/>
      <c r="D122" s="1042" t="s">
        <v>216</v>
      </c>
      <c r="E122" s="1043"/>
      <c r="F122" s="252" t="s">
        <v>208</v>
      </c>
      <c r="G122" s="253">
        <v>30</v>
      </c>
      <c r="H122" s="253" t="s">
        <v>0</v>
      </c>
      <c r="I122" s="254">
        <v>80</v>
      </c>
      <c r="J122" s="255">
        <v>6</v>
      </c>
      <c r="K122" s="256">
        <f t="shared" si="34"/>
        <v>480</v>
      </c>
      <c r="L122" s="257"/>
      <c r="M122" s="258"/>
      <c r="N122" s="258"/>
      <c r="O122" s="258"/>
      <c r="P122" s="259"/>
      <c r="Q122" s="260"/>
      <c r="R122" s="261"/>
      <c r="S122" s="261"/>
      <c r="T122" s="259"/>
      <c r="U122" s="260"/>
      <c r="V122" s="261"/>
      <c r="W122" s="261"/>
      <c r="X122" s="259"/>
      <c r="Y122" s="260"/>
      <c r="Z122" s="261"/>
      <c r="AA122" s="261"/>
      <c r="AB122" s="261"/>
      <c r="AC122" s="262"/>
      <c r="AD122" s="260"/>
      <c r="AE122" s="261"/>
      <c r="AF122" s="261"/>
      <c r="AG122" s="259"/>
      <c r="AH122" s="260"/>
      <c r="AI122" s="261"/>
      <c r="AJ122" s="261"/>
      <c r="AK122" s="259"/>
      <c r="AL122" s="260"/>
      <c r="AM122" s="261"/>
      <c r="AN122" s="261"/>
      <c r="AO122" s="263"/>
      <c r="AP122" s="259"/>
      <c r="AQ122" s="260"/>
      <c r="AR122" s="261"/>
      <c r="AS122" s="261"/>
      <c r="AT122" s="259"/>
      <c r="AU122" s="260"/>
      <c r="AV122" s="261"/>
      <c r="AW122" s="261"/>
      <c r="AX122" s="261"/>
      <c r="AY122" s="262"/>
      <c r="AZ122" s="260"/>
      <c r="BA122" s="261"/>
      <c r="BB122" s="263"/>
      <c r="BC122" s="259"/>
      <c r="BD122" s="260"/>
      <c r="BE122" s="261"/>
      <c r="BF122" s="264"/>
      <c r="BG122" s="259"/>
      <c r="BH122" s="264"/>
      <c r="BI122" s="264"/>
      <c r="BJ122" s="264"/>
      <c r="BK122" s="265"/>
      <c r="BL122" s="946"/>
    </row>
    <row r="123" spans="2:64" s="67" customFormat="1" ht="41.25" customHeight="1">
      <c r="B123" s="1193"/>
      <c r="C123" s="1179"/>
      <c r="D123" s="1042" t="s">
        <v>217</v>
      </c>
      <c r="E123" s="1043"/>
      <c r="F123" s="252" t="s">
        <v>210</v>
      </c>
      <c r="G123" s="253">
        <v>30</v>
      </c>
      <c r="H123" s="253" t="s">
        <v>0</v>
      </c>
      <c r="I123" s="254">
        <v>80</v>
      </c>
      <c r="J123" s="255">
        <v>1</v>
      </c>
      <c r="K123" s="256">
        <f t="shared" si="34"/>
        <v>80</v>
      </c>
      <c r="L123" s="257"/>
      <c r="M123" s="258"/>
      <c r="N123" s="258"/>
      <c r="O123" s="258"/>
      <c r="P123" s="259"/>
      <c r="Q123" s="260"/>
      <c r="R123" s="261"/>
      <c r="S123" s="261"/>
      <c r="T123" s="259"/>
      <c r="U123" s="260"/>
      <c r="V123" s="261"/>
      <c r="W123" s="261"/>
      <c r="X123" s="259"/>
      <c r="Y123" s="260"/>
      <c r="Z123" s="261"/>
      <c r="AA123" s="261"/>
      <c r="AB123" s="261"/>
      <c r="AC123" s="262"/>
      <c r="AD123" s="260"/>
      <c r="AE123" s="261"/>
      <c r="AF123" s="261"/>
      <c r="AG123" s="259"/>
      <c r="AH123" s="260"/>
      <c r="AI123" s="261"/>
      <c r="AJ123" s="261"/>
      <c r="AK123" s="259"/>
      <c r="AL123" s="260"/>
      <c r="AM123" s="261"/>
      <c r="AN123" s="261"/>
      <c r="AO123" s="263"/>
      <c r="AP123" s="259"/>
      <c r="AQ123" s="260"/>
      <c r="AR123" s="261"/>
      <c r="AS123" s="261"/>
      <c r="AT123" s="259"/>
      <c r="AU123" s="260"/>
      <c r="AV123" s="261"/>
      <c r="AW123" s="261"/>
      <c r="AX123" s="261"/>
      <c r="AY123" s="262"/>
      <c r="AZ123" s="260"/>
      <c r="BA123" s="261"/>
      <c r="BB123" s="263"/>
      <c r="BC123" s="259"/>
      <c r="BD123" s="260"/>
      <c r="BE123" s="261"/>
      <c r="BF123" s="264"/>
      <c r="BG123" s="259"/>
      <c r="BH123" s="264"/>
      <c r="BI123" s="264"/>
      <c r="BJ123" s="264"/>
      <c r="BK123" s="265"/>
      <c r="BL123" s="946"/>
    </row>
    <row r="124" spans="2:64" s="67" customFormat="1" ht="41.25" customHeight="1">
      <c r="B124" s="1193"/>
      <c r="C124" s="1179"/>
      <c r="D124" s="1042" t="s">
        <v>218</v>
      </c>
      <c r="E124" s="1043"/>
      <c r="F124" s="252" t="s">
        <v>210</v>
      </c>
      <c r="G124" s="253">
        <v>30</v>
      </c>
      <c r="H124" s="253" t="s">
        <v>0</v>
      </c>
      <c r="I124" s="254">
        <v>80</v>
      </c>
      <c r="J124" s="255">
        <v>1</v>
      </c>
      <c r="K124" s="256">
        <f t="shared" si="34"/>
        <v>80</v>
      </c>
      <c r="L124" s="257"/>
      <c r="M124" s="258"/>
      <c r="N124" s="258"/>
      <c r="O124" s="258"/>
      <c r="P124" s="259"/>
      <c r="Q124" s="260"/>
      <c r="R124" s="261"/>
      <c r="S124" s="261"/>
      <c r="T124" s="259"/>
      <c r="U124" s="260"/>
      <c r="V124" s="261"/>
      <c r="W124" s="261"/>
      <c r="X124" s="259"/>
      <c r="Y124" s="260"/>
      <c r="Z124" s="261"/>
      <c r="AA124" s="261"/>
      <c r="AB124" s="261"/>
      <c r="AC124" s="262"/>
      <c r="AD124" s="260"/>
      <c r="AE124" s="261"/>
      <c r="AF124" s="261"/>
      <c r="AG124" s="259"/>
      <c r="AH124" s="260"/>
      <c r="AI124" s="261"/>
      <c r="AJ124" s="261"/>
      <c r="AK124" s="259"/>
      <c r="AL124" s="260"/>
      <c r="AM124" s="261"/>
      <c r="AN124" s="261"/>
      <c r="AO124" s="263"/>
      <c r="AP124" s="259"/>
      <c r="AQ124" s="260"/>
      <c r="AR124" s="261"/>
      <c r="AS124" s="261"/>
      <c r="AT124" s="259"/>
      <c r="AU124" s="260"/>
      <c r="AV124" s="261"/>
      <c r="AW124" s="261"/>
      <c r="AX124" s="261"/>
      <c r="AY124" s="262"/>
      <c r="AZ124" s="260"/>
      <c r="BA124" s="261"/>
      <c r="BB124" s="263"/>
      <c r="BC124" s="259"/>
      <c r="BD124" s="260"/>
      <c r="BE124" s="261"/>
      <c r="BF124" s="264"/>
      <c r="BG124" s="259"/>
      <c r="BH124" s="264"/>
      <c r="BI124" s="264"/>
      <c r="BJ124" s="264"/>
      <c r="BK124" s="265"/>
      <c r="BL124" s="946"/>
    </row>
    <row r="125" spans="2:64" s="67" customFormat="1" ht="41.25" customHeight="1">
      <c r="B125" s="1193"/>
      <c r="C125" s="1179"/>
      <c r="D125" s="1042" t="s">
        <v>219</v>
      </c>
      <c r="E125" s="1043"/>
      <c r="F125" s="252" t="s">
        <v>210</v>
      </c>
      <c r="G125" s="253">
        <v>30</v>
      </c>
      <c r="H125" s="253" t="s">
        <v>0</v>
      </c>
      <c r="I125" s="254">
        <v>80</v>
      </c>
      <c r="J125" s="255">
        <v>1</v>
      </c>
      <c r="K125" s="256">
        <f t="shared" si="34"/>
        <v>80</v>
      </c>
      <c r="L125" s="257"/>
      <c r="M125" s="258"/>
      <c r="N125" s="258"/>
      <c r="O125" s="258"/>
      <c r="P125" s="259"/>
      <c r="Q125" s="260"/>
      <c r="R125" s="261"/>
      <c r="S125" s="261"/>
      <c r="T125" s="259"/>
      <c r="U125" s="260"/>
      <c r="V125" s="261"/>
      <c r="W125" s="261"/>
      <c r="X125" s="259"/>
      <c r="Y125" s="260"/>
      <c r="Z125" s="261"/>
      <c r="AA125" s="261"/>
      <c r="AB125" s="261"/>
      <c r="AC125" s="262"/>
      <c r="AD125" s="260"/>
      <c r="AE125" s="261"/>
      <c r="AF125" s="261"/>
      <c r="AG125" s="259"/>
      <c r="AH125" s="260"/>
      <c r="AI125" s="261"/>
      <c r="AJ125" s="261"/>
      <c r="AK125" s="259"/>
      <c r="AL125" s="260"/>
      <c r="AM125" s="261"/>
      <c r="AN125" s="261"/>
      <c r="AO125" s="263"/>
      <c r="AP125" s="259"/>
      <c r="AQ125" s="260"/>
      <c r="AR125" s="261"/>
      <c r="AS125" s="261"/>
      <c r="AT125" s="259"/>
      <c r="AU125" s="260"/>
      <c r="AV125" s="261"/>
      <c r="AW125" s="261"/>
      <c r="AX125" s="261"/>
      <c r="AY125" s="262"/>
      <c r="AZ125" s="260"/>
      <c r="BA125" s="261"/>
      <c r="BB125" s="263"/>
      <c r="BC125" s="259"/>
      <c r="BD125" s="260"/>
      <c r="BE125" s="261"/>
      <c r="BF125" s="264"/>
      <c r="BG125" s="259"/>
      <c r="BH125" s="264"/>
      <c r="BI125" s="264"/>
      <c r="BJ125" s="264"/>
      <c r="BK125" s="265"/>
      <c r="BL125" s="946"/>
    </row>
    <row r="126" spans="2:64" s="67" customFormat="1" ht="41.25" customHeight="1">
      <c r="B126" s="1193"/>
      <c r="C126" s="1179"/>
      <c r="D126" s="1042" t="s">
        <v>220</v>
      </c>
      <c r="E126" s="1043"/>
      <c r="F126" s="252" t="s">
        <v>210</v>
      </c>
      <c r="G126" s="253">
        <v>30</v>
      </c>
      <c r="H126" s="253" t="s">
        <v>0</v>
      </c>
      <c r="I126" s="254">
        <v>80</v>
      </c>
      <c r="J126" s="255">
        <v>1</v>
      </c>
      <c r="K126" s="256">
        <f t="shared" si="34"/>
        <v>80</v>
      </c>
      <c r="L126" s="257"/>
      <c r="M126" s="258"/>
      <c r="N126" s="258"/>
      <c r="O126" s="258"/>
      <c r="P126" s="259"/>
      <c r="Q126" s="260"/>
      <c r="R126" s="261"/>
      <c r="S126" s="261"/>
      <c r="T126" s="259"/>
      <c r="U126" s="260"/>
      <c r="V126" s="261"/>
      <c r="W126" s="261"/>
      <c r="X126" s="259"/>
      <c r="Y126" s="260"/>
      <c r="Z126" s="261"/>
      <c r="AA126" s="261"/>
      <c r="AB126" s="261"/>
      <c r="AC126" s="262"/>
      <c r="AD126" s="260"/>
      <c r="AE126" s="261"/>
      <c r="AF126" s="261"/>
      <c r="AG126" s="259"/>
      <c r="AH126" s="260"/>
      <c r="AI126" s="261"/>
      <c r="AJ126" s="261"/>
      <c r="AK126" s="259"/>
      <c r="AL126" s="260"/>
      <c r="AM126" s="261"/>
      <c r="AN126" s="261"/>
      <c r="AO126" s="263"/>
      <c r="AP126" s="259"/>
      <c r="AQ126" s="260"/>
      <c r="AR126" s="261"/>
      <c r="AS126" s="261"/>
      <c r="AT126" s="259"/>
      <c r="AU126" s="260"/>
      <c r="AV126" s="261"/>
      <c r="AW126" s="261"/>
      <c r="AX126" s="261"/>
      <c r="AY126" s="262"/>
      <c r="AZ126" s="260"/>
      <c r="BA126" s="261"/>
      <c r="BB126" s="263"/>
      <c r="BC126" s="259"/>
      <c r="BD126" s="260"/>
      <c r="BE126" s="261"/>
      <c r="BF126" s="264"/>
      <c r="BG126" s="259"/>
      <c r="BH126" s="264"/>
      <c r="BI126" s="264"/>
      <c r="BJ126" s="264"/>
      <c r="BK126" s="265"/>
      <c r="BL126" s="946"/>
    </row>
    <row r="127" spans="2:64" s="67" customFormat="1" ht="41.25" customHeight="1">
      <c r="B127" s="1193"/>
      <c r="C127" s="1179"/>
      <c r="D127" s="1042" t="s">
        <v>221</v>
      </c>
      <c r="E127" s="1043"/>
      <c r="F127" s="252" t="s">
        <v>210</v>
      </c>
      <c r="G127" s="253">
        <v>30</v>
      </c>
      <c r="H127" s="253" t="s">
        <v>0</v>
      </c>
      <c r="I127" s="254">
        <v>80</v>
      </c>
      <c r="J127" s="255">
        <v>1</v>
      </c>
      <c r="K127" s="256">
        <f t="shared" si="34"/>
        <v>80</v>
      </c>
      <c r="L127" s="257"/>
      <c r="M127" s="258"/>
      <c r="N127" s="258"/>
      <c r="O127" s="258"/>
      <c r="P127" s="259"/>
      <c r="Q127" s="260"/>
      <c r="R127" s="261"/>
      <c r="S127" s="261"/>
      <c r="T127" s="259"/>
      <c r="U127" s="260"/>
      <c r="V127" s="261"/>
      <c r="W127" s="261"/>
      <c r="X127" s="259"/>
      <c r="Y127" s="260"/>
      <c r="Z127" s="261"/>
      <c r="AA127" s="261"/>
      <c r="AB127" s="261"/>
      <c r="AC127" s="262"/>
      <c r="AD127" s="260"/>
      <c r="AE127" s="261"/>
      <c r="AF127" s="261"/>
      <c r="AG127" s="259"/>
      <c r="AH127" s="260"/>
      <c r="AI127" s="261"/>
      <c r="AJ127" s="261"/>
      <c r="AK127" s="259"/>
      <c r="AL127" s="260"/>
      <c r="AM127" s="261"/>
      <c r="AN127" s="261"/>
      <c r="AO127" s="263"/>
      <c r="AP127" s="259"/>
      <c r="AQ127" s="260"/>
      <c r="AR127" s="261"/>
      <c r="AS127" s="261"/>
      <c r="AT127" s="259"/>
      <c r="AU127" s="260"/>
      <c r="AV127" s="261"/>
      <c r="AW127" s="261"/>
      <c r="AX127" s="261"/>
      <c r="AY127" s="262"/>
      <c r="AZ127" s="260"/>
      <c r="BA127" s="261"/>
      <c r="BB127" s="263"/>
      <c r="BC127" s="259"/>
      <c r="BD127" s="260"/>
      <c r="BE127" s="261"/>
      <c r="BF127" s="264"/>
      <c r="BG127" s="259"/>
      <c r="BH127" s="264"/>
      <c r="BI127" s="264"/>
      <c r="BJ127" s="264"/>
      <c r="BK127" s="265"/>
      <c r="BL127" s="946"/>
    </row>
    <row r="128" spans="2:64" s="67" customFormat="1" ht="41.25" customHeight="1">
      <c r="B128" s="1193"/>
      <c r="C128" s="1179"/>
      <c r="D128" s="1042" t="s">
        <v>222</v>
      </c>
      <c r="E128" s="1043"/>
      <c r="F128" s="252" t="s">
        <v>210</v>
      </c>
      <c r="G128" s="253">
        <v>30</v>
      </c>
      <c r="H128" s="253" t="s">
        <v>0</v>
      </c>
      <c r="I128" s="254">
        <v>80</v>
      </c>
      <c r="J128" s="255">
        <v>1</v>
      </c>
      <c r="K128" s="256">
        <f t="shared" si="34"/>
        <v>80</v>
      </c>
      <c r="L128" s="257"/>
      <c r="M128" s="258"/>
      <c r="N128" s="258"/>
      <c r="O128" s="258"/>
      <c r="P128" s="259"/>
      <c r="Q128" s="260"/>
      <c r="R128" s="261"/>
      <c r="S128" s="261"/>
      <c r="T128" s="259"/>
      <c r="U128" s="260"/>
      <c r="V128" s="261"/>
      <c r="W128" s="261"/>
      <c r="X128" s="259"/>
      <c r="Y128" s="260"/>
      <c r="Z128" s="261"/>
      <c r="AA128" s="261"/>
      <c r="AB128" s="261"/>
      <c r="AC128" s="262"/>
      <c r="AD128" s="260"/>
      <c r="AE128" s="261"/>
      <c r="AF128" s="261"/>
      <c r="AG128" s="259"/>
      <c r="AH128" s="260"/>
      <c r="AI128" s="261"/>
      <c r="AJ128" s="261"/>
      <c r="AK128" s="259"/>
      <c r="AL128" s="260"/>
      <c r="AM128" s="261"/>
      <c r="AN128" s="261"/>
      <c r="AO128" s="263"/>
      <c r="AP128" s="259"/>
      <c r="AQ128" s="260"/>
      <c r="AR128" s="261"/>
      <c r="AS128" s="261"/>
      <c r="AT128" s="259"/>
      <c r="AU128" s="260"/>
      <c r="AV128" s="261"/>
      <c r="AW128" s="261"/>
      <c r="AX128" s="261"/>
      <c r="AY128" s="262"/>
      <c r="AZ128" s="260"/>
      <c r="BA128" s="261"/>
      <c r="BB128" s="263"/>
      <c r="BC128" s="259"/>
      <c r="BD128" s="260"/>
      <c r="BE128" s="261"/>
      <c r="BF128" s="264"/>
      <c r="BG128" s="259"/>
      <c r="BH128" s="264"/>
      <c r="BI128" s="264"/>
      <c r="BJ128" s="264"/>
      <c r="BK128" s="265"/>
      <c r="BL128" s="946"/>
    </row>
    <row r="129" spans="2:64" s="67" customFormat="1" ht="41.25" customHeight="1">
      <c r="B129" s="1193"/>
      <c r="C129" s="1179"/>
      <c r="D129" s="1042" t="s">
        <v>223</v>
      </c>
      <c r="E129" s="1043"/>
      <c r="F129" s="252" t="s">
        <v>210</v>
      </c>
      <c r="G129" s="253">
        <v>30</v>
      </c>
      <c r="H129" s="253" t="s">
        <v>0</v>
      </c>
      <c r="I129" s="254">
        <v>80</v>
      </c>
      <c r="J129" s="255">
        <v>1</v>
      </c>
      <c r="K129" s="256">
        <f t="shared" si="34"/>
        <v>80</v>
      </c>
      <c r="L129" s="257"/>
      <c r="M129" s="258"/>
      <c r="N129" s="258"/>
      <c r="O129" s="258"/>
      <c r="P129" s="259"/>
      <c r="Q129" s="260"/>
      <c r="R129" s="261"/>
      <c r="S129" s="261"/>
      <c r="T129" s="259"/>
      <c r="U129" s="260"/>
      <c r="V129" s="261"/>
      <c r="W129" s="261"/>
      <c r="X129" s="259"/>
      <c r="Y129" s="260"/>
      <c r="Z129" s="261"/>
      <c r="AA129" s="261"/>
      <c r="AB129" s="261"/>
      <c r="AC129" s="262"/>
      <c r="AD129" s="260"/>
      <c r="AE129" s="261"/>
      <c r="AF129" s="261"/>
      <c r="AG129" s="259"/>
      <c r="AH129" s="260"/>
      <c r="AI129" s="261"/>
      <c r="AJ129" s="261"/>
      <c r="AK129" s="259"/>
      <c r="AL129" s="260"/>
      <c r="AM129" s="261"/>
      <c r="AN129" s="261"/>
      <c r="AO129" s="263"/>
      <c r="AP129" s="259"/>
      <c r="AQ129" s="260"/>
      <c r="AR129" s="261"/>
      <c r="AS129" s="261"/>
      <c r="AT129" s="259"/>
      <c r="AU129" s="260"/>
      <c r="AV129" s="261"/>
      <c r="AW129" s="261"/>
      <c r="AX129" s="261"/>
      <c r="AY129" s="262"/>
      <c r="AZ129" s="260"/>
      <c r="BA129" s="261"/>
      <c r="BB129" s="263"/>
      <c r="BC129" s="259"/>
      <c r="BD129" s="260"/>
      <c r="BE129" s="261"/>
      <c r="BF129" s="264"/>
      <c r="BG129" s="259"/>
      <c r="BH129" s="264"/>
      <c r="BI129" s="264"/>
      <c r="BJ129" s="264"/>
      <c r="BK129" s="265"/>
      <c r="BL129" s="946"/>
    </row>
    <row r="130" spans="2:64" s="67" customFormat="1" ht="41.25" customHeight="1">
      <c r="B130" s="1193"/>
      <c r="C130" s="1179"/>
      <c r="D130" s="1042" t="s">
        <v>224</v>
      </c>
      <c r="E130" s="1043"/>
      <c r="F130" s="252" t="s">
        <v>210</v>
      </c>
      <c r="G130" s="253">
        <v>30</v>
      </c>
      <c r="H130" s="253" t="s">
        <v>0</v>
      </c>
      <c r="I130" s="254">
        <v>80</v>
      </c>
      <c r="J130" s="255">
        <v>1</v>
      </c>
      <c r="K130" s="256">
        <f t="shared" si="34"/>
        <v>80</v>
      </c>
      <c r="L130" s="257"/>
      <c r="M130" s="258"/>
      <c r="N130" s="258"/>
      <c r="O130" s="258"/>
      <c r="P130" s="259"/>
      <c r="Q130" s="260"/>
      <c r="R130" s="261"/>
      <c r="S130" s="261"/>
      <c r="T130" s="259"/>
      <c r="U130" s="260"/>
      <c r="V130" s="261"/>
      <c r="W130" s="261"/>
      <c r="X130" s="259"/>
      <c r="Y130" s="260"/>
      <c r="Z130" s="261"/>
      <c r="AA130" s="261"/>
      <c r="AB130" s="261"/>
      <c r="AC130" s="262"/>
      <c r="AD130" s="260"/>
      <c r="AE130" s="261"/>
      <c r="AF130" s="261"/>
      <c r="AG130" s="259"/>
      <c r="AH130" s="260"/>
      <c r="AI130" s="261"/>
      <c r="AJ130" s="261"/>
      <c r="AK130" s="259"/>
      <c r="AL130" s="260"/>
      <c r="AM130" s="261"/>
      <c r="AN130" s="261"/>
      <c r="AO130" s="263"/>
      <c r="AP130" s="259"/>
      <c r="AQ130" s="260"/>
      <c r="AR130" s="261"/>
      <c r="AS130" s="261"/>
      <c r="AT130" s="259"/>
      <c r="AU130" s="260"/>
      <c r="AV130" s="261"/>
      <c r="AW130" s="261"/>
      <c r="AX130" s="261"/>
      <c r="AY130" s="262"/>
      <c r="AZ130" s="260"/>
      <c r="BA130" s="261"/>
      <c r="BB130" s="263"/>
      <c r="BC130" s="259"/>
      <c r="BD130" s="260"/>
      <c r="BE130" s="261"/>
      <c r="BF130" s="264"/>
      <c r="BG130" s="259"/>
      <c r="BH130" s="264"/>
      <c r="BI130" s="264"/>
      <c r="BJ130" s="264"/>
      <c r="BK130" s="265"/>
      <c r="BL130" s="946"/>
    </row>
    <row r="131" spans="2:64" s="67" customFormat="1" ht="41.25" customHeight="1">
      <c r="B131" s="1193"/>
      <c r="C131" s="1179"/>
      <c r="D131" s="1042" t="s">
        <v>225</v>
      </c>
      <c r="E131" s="1043"/>
      <c r="F131" s="252" t="s">
        <v>210</v>
      </c>
      <c r="G131" s="253">
        <v>30</v>
      </c>
      <c r="H131" s="253" t="s">
        <v>0</v>
      </c>
      <c r="I131" s="254">
        <v>80</v>
      </c>
      <c r="J131" s="255">
        <v>1</v>
      </c>
      <c r="K131" s="256">
        <f t="shared" si="34"/>
        <v>80</v>
      </c>
      <c r="L131" s="257"/>
      <c r="M131" s="258"/>
      <c r="N131" s="258"/>
      <c r="O131" s="258"/>
      <c r="P131" s="259"/>
      <c r="Q131" s="260"/>
      <c r="R131" s="261"/>
      <c r="S131" s="261"/>
      <c r="T131" s="259"/>
      <c r="U131" s="260"/>
      <c r="V131" s="261"/>
      <c r="W131" s="261"/>
      <c r="X131" s="259"/>
      <c r="Y131" s="260"/>
      <c r="Z131" s="261"/>
      <c r="AA131" s="261"/>
      <c r="AB131" s="261"/>
      <c r="AC131" s="262"/>
      <c r="AD131" s="260"/>
      <c r="AE131" s="261"/>
      <c r="AF131" s="261"/>
      <c r="AG131" s="259"/>
      <c r="AH131" s="260"/>
      <c r="AI131" s="261"/>
      <c r="AJ131" s="261"/>
      <c r="AK131" s="259"/>
      <c r="AL131" s="260"/>
      <c r="AM131" s="261"/>
      <c r="AN131" s="261"/>
      <c r="AO131" s="263"/>
      <c r="AP131" s="259"/>
      <c r="AQ131" s="260"/>
      <c r="AR131" s="261"/>
      <c r="AS131" s="261"/>
      <c r="AT131" s="259"/>
      <c r="AU131" s="260"/>
      <c r="AV131" s="261"/>
      <c r="AW131" s="261"/>
      <c r="AX131" s="261"/>
      <c r="AY131" s="262"/>
      <c r="AZ131" s="260"/>
      <c r="BA131" s="261"/>
      <c r="BB131" s="263"/>
      <c r="BC131" s="259"/>
      <c r="BD131" s="260"/>
      <c r="BE131" s="261"/>
      <c r="BF131" s="264"/>
      <c r="BG131" s="259"/>
      <c r="BH131" s="264"/>
      <c r="BI131" s="264"/>
      <c r="BJ131" s="264"/>
      <c r="BK131" s="265"/>
      <c r="BL131" s="946"/>
    </row>
    <row r="132" spans="2:64" s="67" customFormat="1" ht="41.25" customHeight="1">
      <c r="B132" s="1193"/>
      <c r="C132" s="1179"/>
      <c r="D132" s="1042" t="s">
        <v>226</v>
      </c>
      <c r="E132" s="1043"/>
      <c r="F132" s="252" t="s">
        <v>210</v>
      </c>
      <c r="G132" s="253">
        <v>30</v>
      </c>
      <c r="H132" s="253" t="s">
        <v>0</v>
      </c>
      <c r="I132" s="254">
        <v>80</v>
      </c>
      <c r="J132" s="255">
        <v>1</v>
      </c>
      <c r="K132" s="256">
        <f t="shared" si="34"/>
        <v>80</v>
      </c>
      <c r="L132" s="257"/>
      <c r="M132" s="258"/>
      <c r="N132" s="258"/>
      <c r="O132" s="258"/>
      <c r="P132" s="259"/>
      <c r="Q132" s="260"/>
      <c r="R132" s="261"/>
      <c r="S132" s="261"/>
      <c r="T132" s="259"/>
      <c r="U132" s="260"/>
      <c r="V132" s="261"/>
      <c r="W132" s="261"/>
      <c r="X132" s="259"/>
      <c r="Y132" s="260"/>
      <c r="Z132" s="261"/>
      <c r="AA132" s="261"/>
      <c r="AB132" s="261"/>
      <c r="AC132" s="262"/>
      <c r="AD132" s="260"/>
      <c r="AE132" s="261"/>
      <c r="AF132" s="261"/>
      <c r="AG132" s="259"/>
      <c r="AH132" s="260"/>
      <c r="AI132" s="261"/>
      <c r="AJ132" s="261"/>
      <c r="AK132" s="259"/>
      <c r="AL132" s="260"/>
      <c r="AM132" s="261"/>
      <c r="AN132" s="261"/>
      <c r="AO132" s="263"/>
      <c r="AP132" s="259"/>
      <c r="AQ132" s="260"/>
      <c r="AR132" s="261"/>
      <c r="AS132" s="261"/>
      <c r="AT132" s="259"/>
      <c r="AU132" s="260"/>
      <c r="AV132" s="261"/>
      <c r="AW132" s="261"/>
      <c r="AX132" s="261"/>
      <c r="AY132" s="262"/>
      <c r="AZ132" s="260"/>
      <c r="BA132" s="261"/>
      <c r="BB132" s="263"/>
      <c r="BC132" s="259"/>
      <c r="BD132" s="260"/>
      <c r="BE132" s="261"/>
      <c r="BF132" s="264"/>
      <c r="BG132" s="259"/>
      <c r="BH132" s="264"/>
      <c r="BI132" s="264"/>
      <c r="BJ132" s="264"/>
      <c r="BK132" s="265"/>
      <c r="BL132" s="946"/>
    </row>
    <row r="133" spans="2:64" s="67" customFormat="1" ht="41.25" customHeight="1">
      <c r="B133" s="1193"/>
      <c r="C133" s="1179"/>
      <c r="D133" s="1042" t="s">
        <v>227</v>
      </c>
      <c r="E133" s="1043"/>
      <c r="F133" s="252" t="s">
        <v>210</v>
      </c>
      <c r="G133" s="253">
        <v>30</v>
      </c>
      <c r="H133" s="253" t="s">
        <v>0</v>
      </c>
      <c r="I133" s="254">
        <v>80</v>
      </c>
      <c r="J133" s="255">
        <v>1</v>
      </c>
      <c r="K133" s="256">
        <f t="shared" si="34"/>
        <v>80</v>
      </c>
      <c r="L133" s="257"/>
      <c r="M133" s="258"/>
      <c r="N133" s="258"/>
      <c r="O133" s="258"/>
      <c r="P133" s="259"/>
      <c r="Q133" s="260"/>
      <c r="R133" s="261"/>
      <c r="S133" s="261"/>
      <c r="T133" s="259"/>
      <c r="U133" s="260"/>
      <c r="V133" s="261"/>
      <c r="W133" s="261"/>
      <c r="X133" s="259"/>
      <c r="Y133" s="260"/>
      <c r="Z133" s="261"/>
      <c r="AA133" s="261"/>
      <c r="AB133" s="266"/>
      <c r="AC133" s="262"/>
      <c r="AD133" s="260"/>
      <c r="AE133" s="261"/>
      <c r="AF133" s="261"/>
      <c r="AG133" s="259"/>
      <c r="AH133" s="260"/>
      <c r="AI133" s="261"/>
      <c r="AJ133" s="261"/>
      <c r="AK133" s="259"/>
      <c r="AL133" s="260"/>
      <c r="AM133" s="261"/>
      <c r="AN133" s="261"/>
      <c r="AO133" s="263"/>
      <c r="AP133" s="259"/>
      <c r="AQ133" s="260"/>
      <c r="AR133" s="261"/>
      <c r="AS133" s="261"/>
      <c r="AT133" s="259"/>
      <c r="AU133" s="260"/>
      <c r="AV133" s="261"/>
      <c r="AW133" s="261"/>
      <c r="AX133" s="261"/>
      <c r="AY133" s="262"/>
      <c r="AZ133" s="260"/>
      <c r="BA133" s="261"/>
      <c r="BB133" s="263"/>
      <c r="BC133" s="259"/>
      <c r="BD133" s="260"/>
      <c r="BE133" s="261"/>
      <c r="BF133" s="264"/>
      <c r="BG133" s="259"/>
      <c r="BH133" s="264"/>
      <c r="BI133" s="264"/>
      <c r="BJ133" s="264"/>
      <c r="BK133" s="265"/>
      <c r="BL133" s="946"/>
    </row>
    <row r="134" spans="2:64" s="67" customFormat="1" ht="41.25" customHeight="1">
      <c r="B134" s="1193"/>
      <c r="C134" s="1179"/>
      <c r="D134" s="1042" t="s">
        <v>228</v>
      </c>
      <c r="E134" s="1043"/>
      <c r="F134" s="252" t="s">
        <v>210</v>
      </c>
      <c r="G134" s="253">
        <v>30</v>
      </c>
      <c r="H134" s="253" t="s">
        <v>0</v>
      </c>
      <c r="I134" s="254">
        <v>80</v>
      </c>
      <c r="J134" s="255">
        <v>1</v>
      </c>
      <c r="K134" s="256">
        <f t="shared" si="34"/>
        <v>80</v>
      </c>
      <c r="L134" s="257"/>
      <c r="M134" s="258"/>
      <c r="N134" s="258"/>
      <c r="O134" s="258"/>
      <c r="P134" s="259"/>
      <c r="Q134" s="260"/>
      <c r="R134" s="261"/>
      <c r="S134" s="261"/>
      <c r="T134" s="259"/>
      <c r="U134" s="260"/>
      <c r="V134" s="261"/>
      <c r="W134" s="261"/>
      <c r="X134" s="259"/>
      <c r="Y134" s="260"/>
      <c r="Z134" s="261"/>
      <c r="AA134" s="261"/>
      <c r="AB134" s="266"/>
      <c r="AC134" s="262"/>
      <c r="AD134" s="260"/>
      <c r="AE134" s="261"/>
      <c r="AF134" s="261"/>
      <c r="AG134" s="259"/>
      <c r="AH134" s="260"/>
      <c r="AI134" s="261"/>
      <c r="AJ134" s="261"/>
      <c r="AK134" s="259"/>
      <c r="AL134" s="260"/>
      <c r="AM134" s="261"/>
      <c r="AN134" s="261"/>
      <c r="AO134" s="263"/>
      <c r="AP134" s="259"/>
      <c r="AQ134" s="260"/>
      <c r="AR134" s="261"/>
      <c r="AS134" s="261"/>
      <c r="AT134" s="259"/>
      <c r="AU134" s="260"/>
      <c r="AV134" s="261"/>
      <c r="AW134" s="261"/>
      <c r="AX134" s="261"/>
      <c r="AY134" s="262"/>
      <c r="AZ134" s="260"/>
      <c r="BA134" s="261"/>
      <c r="BB134" s="263"/>
      <c r="BC134" s="259"/>
      <c r="BD134" s="260"/>
      <c r="BE134" s="261"/>
      <c r="BF134" s="264"/>
      <c r="BG134" s="259"/>
      <c r="BH134" s="264"/>
      <c r="BI134" s="264"/>
      <c r="BJ134" s="264"/>
      <c r="BK134" s="265"/>
      <c r="BL134" s="946"/>
    </row>
    <row r="135" spans="2:64" s="67" customFormat="1" ht="41.25" customHeight="1">
      <c r="B135" s="1193"/>
      <c r="C135" s="1179"/>
      <c r="D135" s="1042" t="s">
        <v>229</v>
      </c>
      <c r="E135" s="1043"/>
      <c r="F135" s="252" t="s">
        <v>210</v>
      </c>
      <c r="G135" s="253">
        <v>30</v>
      </c>
      <c r="H135" s="253" t="s">
        <v>0</v>
      </c>
      <c r="I135" s="254">
        <v>80</v>
      </c>
      <c r="J135" s="255">
        <v>1</v>
      </c>
      <c r="K135" s="256">
        <f t="shared" si="34"/>
        <v>80</v>
      </c>
      <c r="L135" s="257"/>
      <c r="M135" s="258"/>
      <c r="N135" s="258"/>
      <c r="O135" s="258"/>
      <c r="P135" s="259"/>
      <c r="Q135" s="260"/>
      <c r="R135" s="261"/>
      <c r="S135" s="261"/>
      <c r="T135" s="259"/>
      <c r="U135" s="260"/>
      <c r="V135" s="261"/>
      <c r="W135" s="261"/>
      <c r="X135" s="259"/>
      <c r="Y135" s="260"/>
      <c r="Z135" s="261"/>
      <c r="AA135" s="261"/>
      <c r="AB135" s="266"/>
      <c r="AC135" s="262"/>
      <c r="AD135" s="260"/>
      <c r="AE135" s="261"/>
      <c r="AF135" s="261"/>
      <c r="AG135" s="259"/>
      <c r="AH135" s="260"/>
      <c r="AI135" s="261"/>
      <c r="AJ135" s="261"/>
      <c r="AK135" s="259"/>
      <c r="AL135" s="260"/>
      <c r="AM135" s="261"/>
      <c r="AN135" s="261"/>
      <c r="AO135" s="263"/>
      <c r="AP135" s="259"/>
      <c r="AQ135" s="260"/>
      <c r="AR135" s="261"/>
      <c r="AS135" s="261"/>
      <c r="AT135" s="259"/>
      <c r="AU135" s="260"/>
      <c r="AV135" s="261"/>
      <c r="AW135" s="261"/>
      <c r="AX135" s="261"/>
      <c r="AY135" s="262"/>
      <c r="AZ135" s="260"/>
      <c r="BA135" s="261"/>
      <c r="BB135" s="263"/>
      <c r="BC135" s="259"/>
      <c r="BD135" s="260"/>
      <c r="BE135" s="261"/>
      <c r="BF135" s="264"/>
      <c r="BG135" s="259"/>
      <c r="BH135" s="264"/>
      <c r="BI135" s="264"/>
      <c r="BJ135" s="264"/>
      <c r="BK135" s="265"/>
      <c r="BL135" s="946"/>
    </row>
    <row r="136" spans="2:64" s="67" customFormat="1" ht="41.25" customHeight="1">
      <c r="B136" s="1193"/>
      <c r="C136" s="1179"/>
      <c r="D136" s="1042" t="s">
        <v>230</v>
      </c>
      <c r="E136" s="1043"/>
      <c r="F136" s="252" t="s">
        <v>210</v>
      </c>
      <c r="G136" s="253">
        <v>30</v>
      </c>
      <c r="H136" s="253" t="s">
        <v>0</v>
      </c>
      <c r="I136" s="254">
        <v>80</v>
      </c>
      <c r="J136" s="255">
        <v>1</v>
      </c>
      <c r="K136" s="256">
        <f t="shared" si="34"/>
        <v>80</v>
      </c>
      <c r="L136" s="257"/>
      <c r="M136" s="258"/>
      <c r="N136" s="258"/>
      <c r="O136" s="258"/>
      <c r="P136" s="259"/>
      <c r="Q136" s="260"/>
      <c r="R136" s="261"/>
      <c r="S136" s="261"/>
      <c r="T136" s="259"/>
      <c r="U136" s="260"/>
      <c r="V136" s="261"/>
      <c r="W136" s="261"/>
      <c r="X136" s="259"/>
      <c r="Y136" s="260"/>
      <c r="Z136" s="261"/>
      <c r="AA136" s="261"/>
      <c r="AB136" s="266"/>
      <c r="AC136" s="262"/>
      <c r="AD136" s="260"/>
      <c r="AE136" s="261"/>
      <c r="AF136" s="261"/>
      <c r="AG136" s="259"/>
      <c r="AH136" s="260"/>
      <c r="AI136" s="261"/>
      <c r="AJ136" s="261"/>
      <c r="AK136" s="259"/>
      <c r="AL136" s="260"/>
      <c r="AM136" s="261"/>
      <c r="AN136" s="261"/>
      <c r="AO136" s="263"/>
      <c r="AP136" s="259"/>
      <c r="AQ136" s="260"/>
      <c r="AR136" s="261"/>
      <c r="AS136" s="261"/>
      <c r="AT136" s="259"/>
      <c r="AU136" s="260"/>
      <c r="AV136" s="261"/>
      <c r="AW136" s="261"/>
      <c r="AX136" s="261"/>
      <c r="AY136" s="262"/>
      <c r="AZ136" s="260"/>
      <c r="BA136" s="261"/>
      <c r="BB136" s="263"/>
      <c r="BC136" s="259"/>
      <c r="BD136" s="260"/>
      <c r="BE136" s="261"/>
      <c r="BF136" s="264"/>
      <c r="BG136" s="259"/>
      <c r="BH136" s="264"/>
      <c r="BI136" s="264"/>
      <c r="BJ136" s="264"/>
      <c r="BK136" s="265"/>
      <c r="BL136" s="946"/>
    </row>
    <row r="137" spans="2:64" s="67" customFormat="1" ht="41.25" customHeight="1">
      <c r="B137" s="1193"/>
      <c r="C137" s="1179"/>
      <c r="D137" s="1172" t="s">
        <v>231</v>
      </c>
      <c r="E137" s="1173"/>
      <c r="F137" s="252" t="s">
        <v>208</v>
      </c>
      <c r="G137" s="253">
        <v>30</v>
      </c>
      <c r="H137" s="253" t="s">
        <v>2</v>
      </c>
      <c r="I137" s="254">
        <v>80</v>
      </c>
      <c r="J137" s="255">
        <v>1</v>
      </c>
      <c r="K137" s="256">
        <f t="shared" si="34"/>
        <v>80</v>
      </c>
      <c r="L137" s="257"/>
      <c r="M137" s="258"/>
      <c r="N137" s="258"/>
      <c r="O137" s="258"/>
      <c r="P137" s="259"/>
      <c r="Q137" s="260"/>
      <c r="R137" s="261"/>
      <c r="S137" s="261"/>
      <c r="T137" s="259"/>
      <c r="U137" s="260"/>
      <c r="V137" s="261"/>
      <c r="W137" s="261"/>
      <c r="X137" s="259"/>
      <c r="Y137" s="260"/>
      <c r="Z137" s="261"/>
      <c r="AA137" s="261"/>
      <c r="AB137" s="261"/>
      <c r="AC137" s="262"/>
      <c r="AD137" s="260"/>
      <c r="AE137" s="261"/>
      <c r="AF137" s="261"/>
      <c r="AG137" s="259"/>
      <c r="AH137" s="260"/>
      <c r="AI137" s="261"/>
      <c r="AJ137" s="261"/>
      <c r="AK137" s="259"/>
      <c r="AL137" s="260"/>
      <c r="AM137" s="261"/>
      <c r="AN137" s="261"/>
      <c r="AO137" s="263"/>
      <c r="AP137" s="259"/>
      <c r="AQ137" s="260"/>
      <c r="AR137" s="261"/>
      <c r="AS137" s="261"/>
      <c r="AT137" s="259"/>
      <c r="AU137" s="260"/>
      <c r="AV137" s="261"/>
      <c r="AW137" s="261"/>
      <c r="AX137" s="261"/>
      <c r="AY137" s="262"/>
      <c r="AZ137" s="260"/>
      <c r="BA137" s="261"/>
      <c r="BB137" s="263"/>
      <c r="BC137" s="259"/>
      <c r="BD137" s="260"/>
      <c r="BE137" s="261"/>
      <c r="BF137" s="264"/>
      <c r="BG137" s="259"/>
      <c r="BH137" s="264"/>
      <c r="BI137" s="264"/>
      <c r="BJ137" s="264"/>
      <c r="BK137" s="265"/>
      <c r="BL137" s="946"/>
    </row>
    <row r="138" spans="2:64" s="67" customFormat="1" ht="41.25" customHeight="1">
      <c r="B138" s="1193"/>
      <c r="C138" s="1179"/>
      <c r="D138" s="1042" t="s">
        <v>232</v>
      </c>
      <c r="E138" s="1043"/>
      <c r="F138" s="252" t="s">
        <v>208</v>
      </c>
      <c r="G138" s="267">
        <v>30</v>
      </c>
      <c r="H138" s="267" t="s">
        <v>0</v>
      </c>
      <c r="I138" s="254">
        <v>80</v>
      </c>
      <c r="J138" s="268">
        <v>1</v>
      </c>
      <c r="K138" s="256">
        <f t="shared" si="34"/>
        <v>80</v>
      </c>
      <c r="L138" s="257"/>
      <c r="M138" s="258"/>
      <c r="N138" s="258"/>
      <c r="O138" s="258"/>
      <c r="P138" s="259"/>
      <c r="Q138" s="260"/>
      <c r="R138" s="261"/>
      <c r="S138" s="261"/>
      <c r="T138" s="259"/>
      <c r="U138" s="260"/>
      <c r="V138" s="261"/>
      <c r="W138" s="261"/>
      <c r="X138" s="259"/>
      <c r="Y138" s="260"/>
      <c r="Z138" s="261"/>
      <c r="AA138" s="261"/>
      <c r="AB138" s="261"/>
      <c r="AC138" s="262"/>
      <c r="AD138" s="260"/>
      <c r="AE138" s="261"/>
      <c r="AF138" s="261"/>
      <c r="AG138" s="259"/>
      <c r="AH138" s="260"/>
      <c r="AI138" s="261"/>
      <c r="AJ138" s="261"/>
      <c r="AK138" s="259"/>
      <c r="AL138" s="260"/>
      <c r="AM138" s="261"/>
      <c r="AN138" s="261"/>
      <c r="AO138" s="263"/>
      <c r="AP138" s="259"/>
      <c r="AQ138" s="260"/>
      <c r="AR138" s="261"/>
      <c r="AS138" s="261"/>
      <c r="AT138" s="259"/>
      <c r="AU138" s="260"/>
      <c r="AV138" s="261"/>
      <c r="AW138" s="261"/>
      <c r="AX138" s="261"/>
      <c r="AY138" s="262"/>
      <c r="AZ138" s="260"/>
      <c r="BA138" s="261"/>
      <c r="BB138" s="263"/>
      <c r="BC138" s="259"/>
      <c r="BD138" s="260"/>
      <c r="BE138" s="261"/>
      <c r="BF138" s="264"/>
      <c r="BG138" s="259"/>
      <c r="BH138" s="264"/>
      <c r="BI138" s="264"/>
      <c r="BJ138" s="264"/>
      <c r="BK138" s="265"/>
      <c r="BL138" s="946"/>
    </row>
    <row r="139" spans="2:64" s="67" customFormat="1" ht="41.25" customHeight="1">
      <c r="B139" s="1193"/>
      <c r="C139" s="1190" t="s">
        <v>233</v>
      </c>
      <c r="D139" s="1042" t="s">
        <v>234</v>
      </c>
      <c r="E139" s="1043"/>
      <c r="F139" s="252" t="s">
        <v>208</v>
      </c>
      <c r="G139" s="267">
        <v>30</v>
      </c>
      <c r="H139" s="267" t="s">
        <v>0</v>
      </c>
      <c r="I139" s="254">
        <v>5500</v>
      </c>
      <c r="J139" s="268">
        <v>2</v>
      </c>
      <c r="K139" s="256">
        <f t="shared" si="34"/>
        <v>11000</v>
      </c>
      <c r="L139" s="257"/>
      <c r="M139" s="258"/>
      <c r="N139" s="258"/>
      <c r="O139" s="258"/>
      <c r="P139" s="259"/>
      <c r="Q139" s="260"/>
      <c r="R139" s="261"/>
      <c r="S139" s="261"/>
      <c r="T139" s="259"/>
      <c r="U139" s="260"/>
      <c r="V139" s="261"/>
      <c r="W139" s="261"/>
      <c r="X139" s="259"/>
      <c r="Y139" s="260"/>
      <c r="Z139" s="261"/>
      <c r="AA139" s="261"/>
      <c r="AB139" s="261"/>
      <c r="AC139" s="262"/>
      <c r="AD139" s="260"/>
      <c r="AE139" s="261"/>
      <c r="AF139" s="261"/>
      <c r="AG139" s="259"/>
      <c r="AH139" s="260"/>
      <c r="AI139" s="261"/>
      <c r="AJ139" s="261"/>
      <c r="AK139" s="259"/>
      <c r="AL139" s="260"/>
      <c r="AM139" s="261"/>
      <c r="AN139" s="261"/>
      <c r="AO139" s="263"/>
      <c r="AP139" s="259"/>
      <c r="AQ139" s="260"/>
      <c r="AR139" s="261"/>
      <c r="AS139" s="261"/>
      <c r="AT139" s="259"/>
      <c r="AU139" s="260"/>
      <c r="AV139" s="261"/>
      <c r="AW139" s="261"/>
      <c r="AX139" s="261"/>
      <c r="AY139" s="262"/>
      <c r="AZ139" s="260"/>
      <c r="BA139" s="261"/>
      <c r="BB139" s="263"/>
      <c r="BC139" s="259"/>
      <c r="BD139" s="260"/>
      <c r="BE139" s="261"/>
      <c r="BF139" s="264"/>
      <c r="BG139" s="259"/>
      <c r="BH139" s="264"/>
      <c r="BI139" s="264"/>
      <c r="BJ139" s="264"/>
      <c r="BK139" s="265"/>
      <c r="BL139" s="946"/>
    </row>
    <row r="140" spans="2:64" s="67" customFormat="1" ht="41.25" customHeight="1">
      <c r="B140" s="1193"/>
      <c r="C140" s="1191"/>
      <c r="D140" s="1042" t="s">
        <v>235</v>
      </c>
      <c r="E140" s="1043"/>
      <c r="F140" s="252" t="s">
        <v>208</v>
      </c>
      <c r="G140" s="267">
        <v>30</v>
      </c>
      <c r="H140" s="267" t="s">
        <v>0</v>
      </c>
      <c r="I140" s="254">
        <v>5500</v>
      </c>
      <c r="J140" s="268">
        <v>2</v>
      </c>
      <c r="K140" s="256">
        <f t="shared" si="34"/>
        <v>11000</v>
      </c>
      <c r="L140" s="257"/>
      <c r="M140" s="258"/>
      <c r="N140" s="258"/>
      <c r="O140" s="258"/>
      <c r="P140" s="259"/>
      <c r="Q140" s="260"/>
      <c r="R140" s="261"/>
      <c r="S140" s="261"/>
      <c r="T140" s="259"/>
      <c r="U140" s="260"/>
      <c r="V140" s="261"/>
      <c r="W140" s="261"/>
      <c r="X140" s="259"/>
      <c r="Y140" s="260"/>
      <c r="Z140" s="261"/>
      <c r="AA140" s="261"/>
      <c r="AB140" s="261"/>
      <c r="AC140" s="262"/>
      <c r="AD140" s="260"/>
      <c r="AE140" s="261"/>
      <c r="AF140" s="261"/>
      <c r="AG140" s="259"/>
      <c r="AH140" s="260"/>
      <c r="AI140" s="261"/>
      <c r="AJ140" s="261"/>
      <c r="AK140" s="259"/>
      <c r="AL140" s="260"/>
      <c r="AM140" s="261"/>
      <c r="AN140" s="261"/>
      <c r="AO140" s="263"/>
      <c r="AP140" s="259"/>
      <c r="AQ140" s="260"/>
      <c r="AR140" s="261"/>
      <c r="AS140" s="261"/>
      <c r="AT140" s="259"/>
      <c r="AU140" s="260"/>
      <c r="AV140" s="261"/>
      <c r="AW140" s="261"/>
      <c r="AX140" s="261"/>
      <c r="AY140" s="262"/>
      <c r="AZ140" s="260"/>
      <c r="BA140" s="261"/>
      <c r="BB140" s="263"/>
      <c r="BC140" s="259"/>
      <c r="BD140" s="260"/>
      <c r="BE140" s="261"/>
      <c r="BF140" s="264"/>
      <c r="BG140" s="259"/>
      <c r="BH140" s="264"/>
      <c r="BI140" s="264"/>
      <c r="BJ140" s="264"/>
      <c r="BK140" s="265"/>
      <c r="BL140" s="946"/>
    </row>
    <row r="141" spans="2:64" s="67" customFormat="1" ht="41.25" customHeight="1">
      <c r="B141" s="1193"/>
      <c r="C141" s="1191"/>
      <c r="D141" s="1042" t="s">
        <v>236</v>
      </c>
      <c r="E141" s="1043"/>
      <c r="F141" s="252" t="s">
        <v>208</v>
      </c>
      <c r="G141" s="267">
        <v>30</v>
      </c>
      <c r="H141" s="267" t="s">
        <v>0</v>
      </c>
      <c r="I141" s="254">
        <v>5500</v>
      </c>
      <c r="J141" s="268">
        <v>2</v>
      </c>
      <c r="K141" s="256">
        <f t="shared" si="34"/>
        <v>11000</v>
      </c>
      <c r="L141" s="257"/>
      <c r="M141" s="258"/>
      <c r="N141" s="258"/>
      <c r="O141" s="258"/>
      <c r="P141" s="259"/>
      <c r="Q141" s="260"/>
      <c r="R141" s="261"/>
      <c r="S141" s="261"/>
      <c r="T141" s="259"/>
      <c r="U141" s="260"/>
      <c r="V141" s="261"/>
      <c r="W141" s="261"/>
      <c r="X141" s="259"/>
      <c r="Y141" s="260"/>
      <c r="Z141" s="261"/>
      <c r="AA141" s="261"/>
      <c r="AB141" s="261"/>
      <c r="AC141" s="262"/>
      <c r="AD141" s="260"/>
      <c r="AE141" s="261"/>
      <c r="AF141" s="261"/>
      <c r="AG141" s="259"/>
      <c r="AH141" s="260"/>
      <c r="AI141" s="261"/>
      <c r="AJ141" s="261"/>
      <c r="AK141" s="259"/>
      <c r="AL141" s="260"/>
      <c r="AM141" s="261"/>
      <c r="AN141" s="261"/>
      <c r="AO141" s="263"/>
      <c r="AP141" s="259"/>
      <c r="AQ141" s="260"/>
      <c r="AR141" s="261"/>
      <c r="AS141" s="261"/>
      <c r="AT141" s="259"/>
      <c r="AU141" s="260"/>
      <c r="AV141" s="261"/>
      <c r="AW141" s="261"/>
      <c r="AX141" s="261"/>
      <c r="AY141" s="262"/>
      <c r="AZ141" s="260"/>
      <c r="BA141" s="261"/>
      <c r="BB141" s="263"/>
      <c r="BC141" s="259"/>
      <c r="BD141" s="260"/>
      <c r="BE141" s="261"/>
      <c r="BF141" s="264"/>
      <c r="BG141" s="259"/>
      <c r="BH141" s="264"/>
      <c r="BI141" s="264"/>
      <c r="BJ141" s="264"/>
      <c r="BK141" s="265"/>
      <c r="BL141" s="946"/>
    </row>
    <row r="142" spans="2:64" s="67" customFormat="1" ht="41.25" customHeight="1">
      <c r="B142" s="1193"/>
      <c r="C142" s="1191"/>
      <c r="D142" s="1042" t="s">
        <v>237</v>
      </c>
      <c r="E142" s="1043"/>
      <c r="F142" s="252" t="s">
        <v>208</v>
      </c>
      <c r="G142" s="267">
        <v>30</v>
      </c>
      <c r="H142" s="267" t="s">
        <v>0</v>
      </c>
      <c r="I142" s="254">
        <v>5500</v>
      </c>
      <c r="J142" s="268">
        <v>2</v>
      </c>
      <c r="K142" s="256">
        <f t="shared" si="34"/>
        <v>11000</v>
      </c>
      <c r="L142" s="257"/>
      <c r="M142" s="258"/>
      <c r="N142" s="258"/>
      <c r="O142" s="258"/>
      <c r="P142" s="259"/>
      <c r="Q142" s="260"/>
      <c r="R142" s="261"/>
      <c r="S142" s="261"/>
      <c r="T142" s="259"/>
      <c r="U142" s="260"/>
      <c r="V142" s="261"/>
      <c r="W142" s="261"/>
      <c r="X142" s="259"/>
      <c r="Y142" s="260"/>
      <c r="Z142" s="261"/>
      <c r="AA142" s="261"/>
      <c r="AB142" s="261"/>
      <c r="AC142" s="262"/>
      <c r="AD142" s="260"/>
      <c r="AE142" s="261"/>
      <c r="AF142" s="261"/>
      <c r="AG142" s="259"/>
      <c r="AH142" s="260"/>
      <c r="AI142" s="261"/>
      <c r="AJ142" s="261"/>
      <c r="AK142" s="259"/>
      <c r="AL142" s="260"/>
      <c r="AM142" s="261"/>
      <c r="AN142" s="261"/>
      <c r="AO142" s="263"/>
      <c r="AP142" s="259"/>
      <c r="AQ142" s="260"/>
      <c r="AR142" s="261"/>
      <c r="AS142" s="261"/>
      <c r="AT142" s="259"/>
      <c r="AU142" s="260"/>
      <c r="AV142" s="261"/>
      <c r="AW142" s="261"/>
      <c r="AX142" s="261"/>
      <c r="AY142" s="262"/>
      <c r="AZ142" s="260"/>
      <c r="BA142" s="261"/>
      <c r="BB142" s="263"/>
      <c r="BC142" s="259"/>
      <c r="BD142" s="260"/>
      <c r="BE142" s="261"/>
      <c r="BF142" s="264"/>
      <c r="BG142" s="259"/>
      <c r="BH142" s="264"/>
      <c r="BI142" s="264"/>
      <c r="BJ142" s="264"/>
      <c r="BK142" s="265"/>
      <c r="BL142" s="946"/>
    </row>
    <row r="143" spans="2:64" s="67" customFormat="1" ht="41.25" customHeight="1">
      <c r="B143" s="1193"/>
      <c r="C143" s="1191"/>
      <c r="D143" s="1042" t="s">
        <v>238</v>
      </c>
      <c r="E143" s="1043"/>
      <c r="F143" s="252" t="s">
        <v>208</v>
      </c>
      <c r="G143" s="267">
        <v>30</v>
      </c>
      <c r="H143" s="267" t="s">
        <v>0</v>
      </c>
      <c r="I143" s="254">
        <v>5500</v>
      </c>
      <c r="J143" s="268">
        <v>2</v>
      </c>
      <c r="K143" s="256">
        <f t="shared" si="34"/>
        <v>11000</v>
      </c>
      <c r="L143" s="257"/>
      <c r="M143" s="258"/>
      <c r="N143" s="258"/>
      <c r="O143" s="258"/>
      <c r="P143" s="259"/>
      <c r="Q143" s="260"/>
      <c r="R143" s="261"/>
      <c r="S143" s="261"/>
      <c r="T143" s="259"/>
      <c r="U143" s="260"/>
      <c r="V143" s="261"/>
      <c r="W143" s="261"/>
      <c r="X143" s="259"/>
      <c r="Y143" s="260"/>
      <c r="Z143" s="261"/>
      <c r="AA143" s="261"/>
      <c r="AB143" s="261"/>
      <c r="AC143" s="262"/>
      <c r="AD143" s="260"/>
      <c r="AE143" s="261"/>
      <c r="AF143" s="261"/>
      <c r="AG143" s="259"/>
      <c r="AH143" s="260"/>
      <c r="AI143" s="261"/>
      <c r="AJ143" s="261"/>
      <c r="AK143" s="259"/>
      <c r="AL143" s="260"/>
      <c r="AM143" s="261"/>
      <c r="AN143" s="261"/>
      <c r="AO143" s="263"/>
      <c r="AP143" s="259"/>
      <c r="AQ143" s="260"/>
      <c r="AR143" s="261"/>
      <c r="AS143" s="261"/>
      <c r="AT143" s="259"/>
      <c r="AU143" s="260"/>
      <c r="AV143" s="261"/>
      <c r="AW143" s="261"/>
      <c r="AX143" s="261"/>
      <c r="AY143" s="262"/>
      <c r="AZ143" s="260"/>
      <c r="BA143" s="261"/>
      <c r="BB143" s="263"/>
      <c r="BC143" s="259"/>
      <c r="BD143" s="260"/>
      <c r="BE143" s="261"/>
      <c r="BF143" s="264"/>
      <c r="BG143" s="259"/>
      <c r="BH143" s="264"/>
      <c r="BI143" s="264"/>
      <c r="BJ143" s="264"/>
      <c r="BK143" s="265"/>
      <c r="BL143" s="946"/>
    </row>
    <row r="144" spans="2:64" s="67" customFormat="1" ht="43.5" customHeight="1">
      <c r="B144" s="1193"/>
      <c r="C144" s="1192"/>
      <c r="D144" s="1042" t="s">
        <v>239</v>
      </c>
      <c r="E144" s="1043"/>
      <c r="F144" s="252" t="s">
        <v>208</v>
      </c>
      <c r="G144" s="267">
        <v>30</v>
      </c>
      <c r="H144" s="267" t="s">
        <v>0</v>
      </c>
      <c r="I144" s="254">
        <v>5500</v>
      </c>
      <c r="J144" s="268">
        <v>2</v>
      </c>
      <c r="K144" s="256">
        <f t="shared" si="34"/>
        <v>11000</v>
      </c>
      <c r="L144" s="257"/>
      <c r="M144" s="258"/>
      <c r="N144" s="258"/>
      <c r="O144" s="258"/>
      <c r="P144" s="259"/>
      <c r="Q144" s="269"/>
      <c r="R144" s="261"/>
      <c r="S144" s="261"/>
      <c r="T144" s="259"/>
      <c r="U144" s="260"/>
      <c r="V144" s="261"/>
      <c r="W144" s="261"/>
      <c r="X144" s="259"/>
      <c r="Y144" s="260"/>
      <c r="Z144" s="261"/>
      <c r="AA144" s="261"/>
      <c r="AB144" s="261"/>
      <c r="AC144" s="262"/>
      <c r="AD144" s="260"/>
      <c r="AE144" s="261"/>
      <c r="AF144" s="261"/>
      <c r="AG144" s="259"/>
      <c r="AH144" s="260"/>
      <c r="AI144" s="261"/>
      <c r="AJ144" s="261"/>
      <c r="AK144" s="259"/>
      <c r="AL144" s="260"/>
      <c r="AM144" s="261"/>
      <c r="AN144" s="261"/>
      <c r="AO144" s="263"/>
      <c r="AP144" s="259"/>
      <c r="AQ144" s="260"/>
      <c r="AR144" s="261"/>
      <c r="AS144" s="261"/>
      <c r="AT144" s="259"/>
      <c r="AU144" s="260"/>
      <c r="AV144" s="261"/>
      <c r="AW144" s="261"/>
      <c r="AX144" s="261"/>
      <c r="AY144" s="262"/>
      <c r="AZ144" s="260"/>
      <c r="BA144" s="261"/>
      <c r="BB144" s="263"/>
      <c r="BC144" s="259"/>
      <c r="BD144" s="260"/>
      <c r="BE144" s="261"/>
      <c r="BF144" s="264"/>
      <c r="BG144" s="259"/>
      <c r="BH144" s="264"/>
      <c r="BI144" s="264"/>
      <c r="BJ144" s="264"/>
      <c r="BK144" s="265"/>
      <c r="BL144" s="946"/>
    </row>
    <row r="145" spans="2:64" s="67" customFormat="1" ht="45" customHeight="1">
      <c r="B145" s="1193"/>
      <c r="C145" s="1190" t="s">
        <v>240</v>
      </c>
      <c r="D145" s="1073" t="s">
        <v>241</v>
      </c>
      <c r="E145" s="1074"/>
      <c r="F145" s="252" t="s">
        <v>11</v>
      </c>
      <c r="G145" s="267">
        <v>30</v>
      </c>
      <c r="H145" s="267" t="s">
        <v>0</v>
      </c>
      <c r="I145" s="346">
        <v>40</v>
      </c>
      <c r="J145" s="268">
        <v>11</v>
      </c>
      <c r="K145" s="256">
        <f t="shared" si="34"/>
        <v>440</v>
      </c>
      <c r="L145" s="257"/>
      <c r="M145" s="258"/>
      <c r="N145" s="258"/>
      <c r="O145" s="258"/>
      <c r="P145" s="259"/>
      <c r="Q145" s="269"/>
      <c r="R145" s="261"/>
      <c r="S145" s="261"/>
      <c r="T145" s="259"/>
      <c r="U145" s="260"/>
      <c r="V145" s="261"/>
      <c r="W145" s="261"/>
      <c r="X145" s="259"/>
      <c r="Y145" s="260"/>
      <c r="Z145" s="261"/>
      <c r="AA145" s="261"/>
      <c r="AB145" s="261"/>
      <c r="AC145" s="262"/>
      <c r="AD145" s="260"/>
      <c r="AE145" s="261"/>
      <c r="AF145" s="261"/>
      <c r="AG145" s="259"/>
      <c r="AH145" s="260"/>
      <c r="AI145" s="261"/>
      <c r="AJ145" s="261"/>
      <c r="AK145" s="259"/>
      <c r="AL145" s="260"/>
      <c r="AM145" s="261"/>
      <c r="AN145" s="261"/>
      <c r="AO145" s="263"/>
      <c r="AP145" s="259"/>
      <c r="AQ145" s="260"/>
      <c r="AR145" s="261"/>
      <c r="AS145" s="261"/>
      <c r="AT145" s="259"/>
      <c r="AU145" s="260"/>
      <c r="AV145" s="261"/>
      <c r="AW145" s="261"/>
      <c r="AX145" s="261"/>
      <c r="AY145" s="262"/>
      <c r="AZ145" s="260"/>
      <c r="BA145" s="261"/>
      <c r="BB145" s="263"/>
      <c r="BC145" s="259"/>
      <c r="BD145" s="260"/>
      <c r="BE145" s="261"/>
      <c r="BF145" s="264"/>
      <c r="BG145" s="259"/>
      <c r="BH145" s="264"/>
      <c r="BI145" s="264"/>
      <c r="BJ145" s="264"/>
      <c r="BK145" s="265"/>
      <c r="BL145" s="946"/>
    </row>
    <row r="146" spans="2:64" s="67" customFormat="1" ht="45" customHeight="1">
      <c r="B146" s="1193"/>
      <c r="C146" s="1191"/>
      <c r="D146" s="1073" t="s">
        <v>242</v>
      </c>
      <c r="E146" s="1074"/>
      <c r="F146" s="252" t="s">
        <v>11</v>
      </c>
      <c r="G146" s="267">
        <v>30</v>
      </c>
      <c r="H146" s="267" t="s">
        <v>0</v>
      </c>
      <c r="I146" s="346">
        <v>40</v>
      </c>
      <c r="J146" s="268">
        <v>11</v>
      </c>
      <c r="K146" s="256">
        <f t="shared" si="34"/>
        <v>440</v>
      </c>
      <c r="L146" s="257"/>
      <c r="M146" s="258"/>
      <c r="N146" s="258"/>
      <c r="O146" s="258"/>
      <c r="P146" s="259"/>
      <c r="Q146" s="269"/>
      <c r="R146" s="261"/>
      <c r="S146" s="261"/>
      <c r="T146" s="259"/>
      <c r="U146" s="260"/>
      <c r="V146" s="261"/>
      <c r="W146" s="261"/>
      <c r="X146" s="259"/>
      <c r="Y146" s="260"/>
      <c r="Z146" s="261"/>
      <c r="AA146" s="261"/>
      <c r="AB146" s="261"/>
      <c r="AC146" s="262"/>
      <c r="AD146" s="260"/>
      <c r="AE146" s="261"/>
      <c r="AF146" s="261"/>
      <c r="AG146" s="259"/>
      <c r="AH146" s="260"/>
      <c r="AI146" s="261"/>
      <c r="AJ146" s="261"/>
      <c r="AK146" s="259"/>
      <c r="AL146" s="260"/>
      <c r="AM146" s="261"/>
      <c r="AN146" s="261"/>
      <c r="AO146" s="263"/>
      <c r="AP146" s="259"/>
      <c r="AQ146" s="260"/>
      <c r="AR146" s="261"/>
      <c r="AS146" s="261"/>
      <c r="AT146" s="259"/>
      <c r="AU146" s="260"/>
      <c r="AV146" s="261"/>
      <c r="AW146" s="261"/>
      <c r="AX146" s="261"/>
      <c r="AY146" s="262"/>
      <c r="AZ146" s="260"/>
      <c r="BA146" s="261"/>
      <c r="BB146" s="263"/>
      <c r="BC146" s="259"/>
      <c r="BD146" s="260"/>
      <c r="BE146" s="261"/>
      <c r="BF146" s="264"/>
      <c r="BG146" s="259"/>
      <c r="BH146" s="264"/>
      <c r="BI146" s="264"/>
      <c r="BJ146" s="264"/>
      <c r="BK146" s="265"/>
      <c r="BL146" s="946"/>
    </row>
    <row r="147" spans="2:64" s="67" customFormat="1" ht="45" customHeight="1">
      <c r="B147" s="1193"/>
      <c r="C147" s="1192"/>
      <c r="D147" s="1073" t="s">
        <v>243</v>
      </c>
      <c r="E147" s="1074"/>
      <c r="F147" s="252" t="s">
        <v>244</v>
      </c>
      <c r="G147" s="267">
        <v>30</v>
      </c>
      <c r="H147" s="267" t="s">
        <v>0</v>
      </c>
      <c r="I147" s="346">
        <v>30</v>
      </c>
      <c r="J147" s="268">
        <v>5</v>
      </c>
      <c r="K147" s="256">
        <f t="shared" si="34"/>
        <v>150</v>
      </c>
      <c r="L147" s="257"/>
      <c r="M147" s="258"/>
      <c r="N147" s="258"/>
      <c r="O147" s="258"/>
      <c r="P147" s="259"/>
      <c r="Q147" s="260"/>
      <c r="R147" s="261"/>
      <c r="S147" s="261"/>
      <c r="T147" s="259"/>
      <c r="U147" s="260"/>
      <c r="V147" s="261"/>
      <c r="W147" s="261"/>
      <c r="X147" s="259"/>
      <c r="Y147" s="260"/>
      <c r="Z147" s="261"/>
      <c r="AA147" s="261"/>
      <c r="AB147" s="261"/>
      <c r="AC147" s="262"/>
      <c r="AD147" s="260"/>
      <c r="AE147" s="261"/>
      <c r="AF147" s="261"/>
      <c r="AG147" s="259"/>
      <c r="AH147" s="260"/>
      <c r="AI147" s="261"/>
      <c r="AJ147" s="261"/>
      <c r="AK147" s="259"/>
      <c r="AL147" s="260"/>
      <c r="AM147" s="261"/>
      <c r="AN147" s="261"/>
      <c r="AO147" s="263"/>
      <c r="AP147" s="259"/>
      <c r="AQ147" s="260"/>
      <c r="AR147" s="261"/>
      <c r="AS147" s="261"/>
      <c r="AT147" s="259"/>
      <c r="AU147" s="260"/>
      <c r="AV147" s="261"/>
      <c r="AW147" s="261"/>
      <c r="AX147" s="261"/>
      <c r="AY147" s="262"/>
      <c r="AZ147" s="260"/>
      <c r="BA147" s="261"/>
      <c r="BB147" s="263"/>
      <c r="BC147" s="259"/>
      <c r="BD147" s="260"/>
      <c r="BE147" s="261"/>
      <c r="BF147" s="264"/>
      <c r="BG147" s="259"/>
      <c r="BH147" s="264"/>
      <c r="BI147" s="264"/>
      <c r="BJ147" s="264"/>
      <c r="BK147" s="265"/>
      <c r="BL147" s="946"/>
    </row>
    <row r="148" spans="2:64" s="67" customFormat="1" ht="67.5">
      <c r="B148" s="1193"/>
      <c r="C148" s="270" t="s">
        <v>245</v>
      </c>
      <c r="D148" s="1168" t="s">
        <v>246</v>
      </c>
      <c r="E148" s="1169"/>
      <c r="F148" s="252" t="s">
        <v>247</v>
      </c>
      <c r="G148" s="267">
        <v>30</v>
      </c>
      <c r="H148" s="267" t="s">
        <v>0</v>
      </c>
      <c r="I148" s="346">
        <v>500</v>
      </c>
      <c r="J148" s="268">
        <v>2</v>
      </c>
      <c r="K148" s="256">
        <f t="shared" si="34"/>
        <v>1000</v>
      </c>
      <c r="L148" s="257"/>
      <c r="M148" s="258"/>
      <c r="N148" s="258"/>
      <c r="O148" s="258"/>
      <c r="P148" s="259"/>
      <c r="Q148" s="260"/>
      <c r="R148" s="261"/>
      <c r="S148" s="261"/>
      <c r="T148" s="259"/>
      <c r="U148" s="260"/>
      <c r="V148" s="261"/>
      <c r="W148" s="261"/>
      <c r="X148" s="259"/>
      <c r="Y148" s="260"/>
      <c r="Z148" s="261"/>
      <c r="AA148" s="261"/>
      <c r="AB148" s="261"/>
      <c r="AC148" s="262"/>
      <c r="AD148" s="260"/>
      <c r="AE148" s="261"/>
      <c r="AF148" s="261"/>
      <c r="AG148" s="259"/>
      <c r="AH148" s="260"/>
      <c r="AI148" s="261"/>
      <c r="AJ148" s="261"/>
      <c r="AK148" s="259"/>
      <c r="AL148" s="260"/>
      <c r="AM148" s="261"/>
      <c r="AN148" s="261"/>
      <c r="AO148" s="263"/>
      <c r="AP148" s="259"/>
      <c r="AQ148" s="260"/>
      <c r="AR148" s="261"/>
      <c r="AS148" s="261"/>
      <c r="AT148" s="259"/>
      <c r="AU148" s="260"/>
      <c r="AV148" s="261"/>
      <c r="AW148" s="261"/>
      <c r="AX148" s="261"/>
      <c r="AY148" s="262"/>
      <c r="AZ148" s="260"/>
      <c r="BA148" s="261"/>
      <c r="BB148" s="263"/>
      <c r="BC148" s="259"/>
      <c r="BD148" s="260"/>
      <c r="BE148" s="261"/>
      <c r="BF148" s="264"/>
      <c r="BG148" s="259"/>
      <c r="BH148" s="264"/>
      <c r="BI148" s="264"/>
      <c r="BJ148" s="264"/>
      <c r="BK148" s="265"/>
      <c r="BL148" s="946"/>
    </row>
    <row r="149" spans="2:64" s="67" customFormat="1" ht="68.25" thickBot="1">
      <c r="B149" s="1194"/>
      <c r="C149" s="271" t="s">
        <v>248</v>
      </c>
      <c r="D149" s="1170" t="s">
        <v>249</v>
      </c>
      <c r="E149" s="1171"/>
      <c r="F149" s="272" t="s">
        <v>210</v>
      </c>
      <c r="G149" s="273">
        <v>30</v>
      </c>
      <c r="H149" s="273" t="s">
        <v>0</v>
      </c>
      <c r="I149" s="274" t="s">
        <v>250</v>
      </c>
      <c r="J149" s="275">
        <v>1419</v>
      </c>
      <c r="K149" s="276">
        <v>26000</v>
      </c>
      <c r="L149" s="257"/>
      <c r="M149" s="258"/>
      <c r="N149" s="258"/>
      <c r="O149" s="258"/>
      <c r="P149" s="259"/>
      <c r="Q149" s="260"/>
      <c r="R149" s="261"/>
      <c r="S149" s="261"/>
      <c r="T149" s="259"/>
      <c r="U149" s="260"/>
      <c r="V149" s="261"/>
      <c r="W149" s="261"/>
      <c r="X149" s="259"/>
      <c r="Y149" s="260"/>
      <c r="Z149" s="261"/>
      <c r="AA149" s="261"/>
      <c r="AB149" s="261"/>
      <c r="AC149" s="262"/>
      <c r="AD149" s="260"/>
      <c r="AE149" s="261"/>
      <c r="AF149" s="261"/>
      <c r="AG149" s="259"/>
      <c r="AH149" s="260"/>
      <c r="AI149" s="261"/>
      <c r="AJ149" s="261"/>
      <c r="AK149" s="259"/>
      <c r="AL149" s="260"/>
      <c r="AM149" s="261"/>
      <c r="AN149" s="261"/>
      <c r="AO149" s="263"/>
      <c r="AP149" s="259"/>
      <c r="AQ149" s="260"/>
      <c r="AR149" s="261"/>
      <c r="AS149" s="261"/>
      <c r="AT149" s="259"/>
      <c r="AU149" s="260"/>
      <c r="AV149" s="261"/>
      <c r="AW149" s="261"/>
      <c r="AX149" s="261"/>
      <c r="AY149" s="262"/>
      <c r="AZ149" s="260"/>
      <c r="BA149" s="261"/>
      <c r="BB149" s="263"/>
      <c r="BC149" s="259"/>
      <c r="BD149" s="260"/>
      <c r="BE149" s="261"/>
      <c r="BF149" s="264"/>
      <c r="BG149" s="259"/>
      <c r="BH149" s="264"/>
      <c r="BI149" s="264"/>
      <c r="BJ149" s="264"/>
      <c r="BK149" s="265"/>
      <c r="BL149" s="946"/>
    </row>
  </sheetData>
  <mergeCells count="211">
    <mergeCell ref="D51:E51"/>
    <mergeCell ref="D52:E52"/>
    <mergeCell ref="D53:E53"/>
    <mergeCell ref="D54:E54"/>
    <mergeCell ref="C139:C144"/>
    <mergeCell ref="D139:E139"/>
    <mergeCell ref="AZ4:BC4"/>
    <mergeCell ref="AU4:AY4"/>
    <mergeCell ref="B8:K8"/>
    <mergeCell ref="D76:E76"/>
    <mergeCell ref="D57:E57"/>
    <mergeCell ref="B115:B149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C145:C147"/>
    <mergeCell ref="AM24:AM35"/>
    <mergeCell ref="D145:E145"/>
    <mergeCell ref="D146:E146"/>
    <mergeCell ref="D147:E147"/>
    <mergeCell ref="D148:E148"/>
    <mergeCell ref="C50:C54"/>
    <mergeCell ref="D149:E149"/>
    <mergeCell ref="D136:E136"/>
    <mergeCell ref="D137:E137"/>
    <mergeCell ref="B10:E10"/>
    <mergeCell ref="B11:E11"/>
    <mergeCell ref="D140:E140"/>
    <mergeCell ref="C115:C138"/>
    <mergeCell ref="D138:E138"/>
    <mergeCell ref="D75:E75"/>
    <mergeCell ref="D72:E72"/>
    <mergeCell ref="D71:E71"/>
    <mergeCell ref="C99:E99"/>
    <mergeCell ref="D108:E108"/>
    <mergeCell ref="D107:E107"/>
    <mergeCell ref="D79:E79"/>
    <mergeCell ref="D73:E73"/>
    <mergeCell ref="D86:E86"/>
    <mergeCell ref="D88:E88"/>
    <mergeCell ref="B99:B104"/>
    <mergeCell ref="B3:E3"/>
    <mergeCell ref="BC3:BK3"/>
    <mergeCell ref="B4:E7"/>
    <mergeCell ref="F4:F7"/>
    <mergeCell ref="G4:H7"/>
    <mergeCell ref="I4:I7"/>
    <mergeCell ref="J4:J7"/>
    <mergeCell ref="K4:K7"/>
    <mergeCell ref="L4:P4"/>
    <mergeCell ref="AQ4:AT4"/>
    <mergeCell ref="BD4:BG4"/>
    <mergeCell ref="AH4:AK4"/>
    <mergeCell ref="AL4:AP4"/>
    <mergeCell ref="BH4:BL4"/>
    <mergeCell ref="Q4:T4"/>
    <mergeCell ref="U4:X4"/>
    <mergeCell ref="Y4:AC4"/>
    <mergeCell ref="AD4:AG4"/>
    <mergeCell ref="D89:E89"/>
    <mergeCell ref="B9:K9"/>
    <mergeCell ref="L10:N10"/>
    <mergeCell ref="L12:N12"/>
    <mergeCell ref="C17:C23"/>
    <mergeCell ref="D49:E49"/>
    <mergeCell ref="C55:C59"/>
    <mergeCell ref="D55:E55"/>
    <mergeCell ref="D56:E56"/>
    <mergeCell ref="D58:E58"/>
    <mergeCell ref="D59:E59"/>
    <mergeCell ref="D60:E60"/>
    <mergeCell ref="D61:E61"/>
    <mergeCell ref="D66:E66"/>
    <mergeCell ref="D77:E77"/>
    <mergeCell ref="D80:E80"/>
    <mergeCell ref="F13:F14"/>
    <mergeCell ref="D62:E62"/>
    <mergeCell ref="C16:E16"/>
    <mergeCell ref="D69:E69"/>
    <mergeCell ref="D70:E70"/>
    <mergeCell ref="D67:E67"/>
    <mergeCell ref="D64:E64"/>
    <mergeCell ref="D50:E50"/>
    <mergeCell ref="C106:C110"/>
    <mergeCell ref="D110:E110"/>
    <mergeCell ref="D40:E40"/>
    <mergeCell ref="D78:E78"/>
    <mergeCell ref="D63:E63"/>
    <mergeCell ref="D68:E68"/>
    <mergeCell ref="C62:C77"/>
    <mergeCell ref="D83:E83"/>
    <mergeCell ref="B16:B91"/>
    <mergeCell ref="C78:C91"/>
    <mergeCell ref="D90:E90"/>
    <mergeCell ref="D82:E82"/>
    <mergeCell ref="D85:E85"/>
    <mergeCell ref="D91:E91"/>
    <mergeCell ref="D47:E47"/>
    <mergeCell ref="C36:C39"/>
    <mergeCell ref="D26:E26"/>
    <mergeCell ref="D39:E39"/>
    <mergeCell ref="C24:C35"/>
    <mergeCell ref="D30:E30"/>
    <mergeCell ref="D31:E31"/>
    <mergeCell ref="C60:C61"/>
    <mergeCell ref="D65:E65"/>
    <mergeCell ref="D28:E28"/>
    <mergeCell ref="C40:C49"/>
    <mergeCell ref="C12:E12"/>
    <mergeCell ref="D17:E17"/>
    <mergeCell ref="D41:E41"/>
    <mergeCell ref="D24:E24"/>
    <mergeCell ref="D34:E34"/>
    <mergeCell ref="D48:E48"/>
    <mergeCell ref="D21:E21"/>
    <mergeCell ref="D25:E25"/>
    <mergeCell ref="D19:E19"/>
    <mergeCell ref="D35:E35"/>
    <mergeCell ref="D37:E37"/>
    <mergeCell ref="D43:E43"/>
    <mergeCell ref="D15:E15"/>
    <mergeCell ref="D18:E18"/>
    <mergeCell ref="D32:E32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00:E100"/>
    <mergeCell ref="D101:E101"/>
    <mergeCell ref="D106:E106"/>
    <mergeCell ref="D143:E143"/>
    <mergeCell ref="D144:E144"/>
    <mergeCell ref="D109:E109"/>
    <mergeCell ref="D93:E93"/>
    <mergeCell ref="D94:E94"/>
    <mergeCell ref="C114:E114"/>
    <mergeCell ref="C92:E92"/>
    <mergeCell ref="C94:C95"/>
    <mergeCell ref="D95:E95"/>
    <mergeCell ref="C96:C98"/>
    <mergeCell ref="D96:E96"/>
    <mergeCell ref="D97:E97"/>
    <mergeCell ref="D98:E98"/>
    <mergeCell ref="D124:E124"/>
    <mergeCell ref="D125:E125"/>
    <mergeCell ref="C100:C104"/>
    <mergeCell ref="D102:E102"/>
    <mergeCell ref="D103:E103"/>
    <mergeCell ref="D104:E104"/>
    <mergeCell ref="D112:E112"/>
    <mergeCell ref="C105:E105"/>
    <mergeCell ref="D141:E141"/>
    <mergeCell ref="D142:E142"/>
    <mergeCell ref="D115:E115"/>
    <mergeCell ref="B92:B98"/>
    <mergeCell ref="B105:B113"/>
    <mergeCell ref="D13:E14"/>
    <mergeCell ref="D74:E74"/>
    <mergeCell ref="D81:E81"/>
    <mergeCell ref="D87:E87"/>
    <mergeCell ref="C13:C14"/>
    <mergeCell ref="D46:E46"/>
    <mergeCell ref="D45:E45"/>
    <mergeCell ref="D42:E42"/>
    <mergeCell ref="D20:E20"/>
    <mergeCell ref="D27:E27"/>
    <mergeCell ref="D36:E36"/>
    <mergeCell ref="D22:E22"/>
    <mergeCell ref="D23:E23"/>
    <mergeCell ref="D33:E33"/>
    <mergeCell ref="C111:C113"/>
    <mergeCell ref="D111:E111"/>
    <mergeCell ref="D113:E113"/>
    <mergeCell ref="B12:B15"/>
    <mergeCell ref="D84:E84"/>
    <mergeCell ref="D38:E38"/>
    <mergeCell ref="D44:E44"/>
    <mergeCell ref="D29:E29"/>
    <mergeCell ref="Q111:BF113"/>
    <mergeCell ref="W50:W54"/>
    <mergeCell ref="L9:P9"/>
    <mergeCell ref="BJ13:BK13"/>
    <mergeCell ref="AQ13:AR13"/>
    <mergeCell ref="T17:T23"/>
    <mergeCell ref="AE17:AE23"/>
    <mergeCell ref="W39:X39"/>
    <mergeCell ref="AD39:AF39"/>
    <mergeCell ref="AK39:AM39"/>
    <mergeCell ref="AP39:AS39"/>
    <mergeCell ref="AZ39:BA39"/>
    <mergeCell ref="BG39:BI39"/>
    <mergeCell ref="X24:X35"/>
    <mergeCell ref="AF24:AF35"/>
    <mergeCell ref="AT50:AT54"/>
    <mergeCell ref="BE50:BE54"/>
    <mergeCell ref="BG50:BG54"/>
    <mergeCell ref="L11:N11"/>
    <mergeCell ref="Q98:BF98"/>
    <mergeCell ref="Q50:V50"/>
    <mergeCell ref="X50:AK50"/>
  </mergeCells>
  <phoneticPr fontId="1" type="noConversion"/>
  <printOptions horizontalCentered="1" verticalCentered="1"/>
  <pageMargins left="7.874015748031496E-2" right="3.937007874015748E-2" top="0.39370078740157483" bottom="0.43307086614173229" header="0" footer="0"/>
  <pageSetup paperSize="8" scale="28" fitToHeight="0" orientation="landscape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workbookViewId="0">
      <selection activeCell="C20" sqref="C20"/>
    </sheetView>
  </sheetViews>
  <sheetFormatPr defaultRowHeight="16.5"/>
  <cols>
    <col min="2" max="2" width="59" bestFit="1" customWidth="1"/>
  </cols>
  <sheetData>
    <row r="2" spans="2:2">
      <c r="B2" t="s">
        <v>162</v>
      </c>
    </row>
    <row r="3" spans="2:2">
      <c r="B3" t="s">
        <v>163</v>
      </c>
    </row>
    <row r="4" spans="2:2" ht="93" customHeight="1">
      <c r="B4" s="129" t="s">
        <v>262</v>
      </c>
    </row>
    <row r="5" spans="2:2">
      <c r="B5" t="s">
        <v>164</v>
      </c>
    </row>
    <row r="6" spans="2:2">
      <c r="B6" t="s">
        <v>165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M16"/>
  <sheetViews>
    <sheetView topLeftCell="E1" zoomScale="40" zoomScaleNormal="40" workbookViewId="0">
      <selection activeCell="AF36" sqref="AF36"/>
    </sheetView>
  </sheetViews>
  <sheetFormatPr defaultRowHeight="16.5"/>
  <cols>
    <col min="4" max="4" width="36" customWidth="1"/>
    <col min="5" max="5" width="46.125" bestFit="1" customWidth="1"/>
    <col min="10" max="10" width="11.5" customWidth="1"/>
  </cols>
  <sheetData>
    <row r="2" spans="1:65" ht="26.25">
      <c r="A2" s="68"/>
      <c r="B2" s="68"/>
      <c r="C2" s="68"/>
      <c r="D2" s="68"/>
      <c r="E2" s="68"/>
      <c r="F2" s="68"/>
      <c r="G2" s="68"/>
      <c r="H2" s="68"/>
      <c r="I2" s="68"/>
      <c r="J2" s="6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67"/>
      <c r="BF2" s="67"/>
      <c r="BG2" s="67"/>
      <c r="BH2" s="67"/>
      <c r="BI2" s="67"/>
      <c r="BJ2" s="67"/>
      <c r="BK2" s="67"/>
    </row>
    <row r="3" spans="1:65" ht="18" thickBot="1">
      <c r="A3" s="1222" t="s">
        <v>12</v>
      </c>
      <c r="B3" s="1222"/>
      <c r="C3" s="1222"/>
      <c r="D3" s="1223"/>
      <c r="E3" s="1223"/>
      <c r="F3" s="1223"/>
      <c r="G3" s="1223"/>
      <c r="H3" s="1223"/>
      <c r="I3" s="1223"/>
      <c r="J3" s="1223"/>
      <c r="K3" s="1223"/>
      <c r="L3" s="1223"/>
      <c r="M3" s="1223"/>
      <c r="N3" s="1223"/>
      <c r="O3" s="1223"/>
      <c r="P3" s="1223"/>
      <c r="Q3" s="1223"/>
      <c r="R3" s="1223"/>
      <c r="S3" s="1223"/>
      <c r="T3" s="1223"/>
      <c r="U3" s="1223"/>
      <c r="V3" s="1223"/>
      <c r="W3" s="1223"/>
      <c r="X3" s="1223"/>
      <c r="Y3" s="1223"/>
      <c r="Z3" s="1223"/>
      <c r="AA3" s="1223"/>
      <c r="AB3" s="1223"/>
      <c r="AC3" s="1223"/>
      <c r="AD3" s="1223"/>
      <c r="AE3" s="1223"/>
      <c r="AF3" s="1223"/>
      <c r="AG3" s="1223"/>
      <c r="AH3" s="1223"/>
      <c r="AI3" s="1223"/>
      <c r="AJ3" s="1223"/>
      <c r="AK3" s="1223"/>
      <c r="AL3" s="1223"/>
      <c r="AM3" s="1223"/>
      <c r="AN3" s="1223"/>
      <c r="AO3" s="1223"/>
      <c r="AP3" s="1223"/>
      <c r="AQ3" s="1223"/>
      <c r="AR3" s="1223"/>
      <c r="AS3" s="1223"/>
      <c r="AT3" s="1223"/>
      <c r="AU3" s="1223"/>
      <c r="AV3" s="1223"/>
      <c r="AW3" s="1223"/>
      <c r="AX3" s="1223"/>
      <c r="AY3" s="1223"/>
      <c r="AZ3" s="1223"/>
      <c r="BA3" s="1223"/>
      <c r="BB3" s="1223"/>
      <c r="BC3" s="1223"/>
      <c r="BD3" s="1223"/>
      <c r="BE3" s="1223"/>
      <c r="BF3" s="1223"/>
      <c r="BG3" s="1223"/>
      <c r="BH3" s="1223"/>
      <c r="BI3" s="1223"/>
      <c r="BJ3" s="1223"/>
      <c r="BK3" s="67"/>
    </row>
    <row r="4" spans="1:65" ht="54" thickTop="1" thickBot="1">
      <c r="A4" s="1123" t="s">
        <v>114</v>
      </c>
      <c r="B4" s="1123"/>
      <c r="C4" s="1123"/>
      <c r="D4" s="1123"/>
      <c r="E4" s="69"/>
      <c r="F4" s="69"/>
      <c r="G4" s="69"/>
      <c r="H4" s="69"/>
      <c r="I4" s="69"/>
      <c r="J4" s="6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122" t="s">
        <v>148</v>
      </c>
      <c r="AO4" s="121" t="s">
        <v>149</v>
      </c>
      <c r="AP4" s="123" t="s">
        <v>150</v>
      </c>
      <c r="AQ4" s="120" t="s">
        <v>151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1124"/>
      <c r="BC4" s="1124"/>
      <c r="BD4" s="1124"/>
      <c r="BE4" s="1124"/>
      <c r="BF4" s="1124"/>
      <c r="BG4" s="1124"/>
      <c r="BH4" s="1124"/>
      <c r="BI4" s="1124"/>
      <c r="BJ4" s="1124"/>
      <c r="BK4" s="67"/>
    </row>
    <row r="5" spans="1:65" ht="20.25">
      <c r="A5" s="1125" t="s">
        <v>13</v>
      </c>
      <c r="B5" s="1126"/>
      <c r="C5" s="1126"/>
      <c r="D5" s="1126"/>
      <c r="E5" s="1131" t="s">
        <v>14</v>
      </c>
      <c r="F5" s="1134" t="s">
        <v>15</v>
      </c>
      <c r="G5" s="1135"/>
      <c r="H5" s="1140" t="s">
        <v>16</v>
      </c>
      <c r="I5" s="1140" t="s">
        <v>17</v>
      </c>
      <c r="J5" s="1143" t="s">
        <v>18</v>
      </c>
      <c r="K5" s="1225" t="s">
        <v>19</v>
      </c>
      <c r="L5" s="1226"/>
      <c r="M5" s="1226"/>
      <c r="N5" s="1226"/>
      <c r="O5" s="1227"/>
      <c r="P5" s="1228" t="s">
        <v>20</v>
      </c>
      <c r="Q5" s="1226"/>
      <c r="R5" s="1226"/>
      <c r="S5" s="1227"/>
      <c r="T5" s="1228" t="s">
        <v>21</v>
      </c>
      <c r="U5" s="1226"/>
      <c r="V5" s="1226"/>
      <c r="W5" s="1227"/>
      <c r="X5" s="1219" t="s">
        <v>22</v>
      </c>
      <c r="Y5" s="1220"/>
      <c r="Z5" s="1220"/>
      <c r="AA5" s="1220"/>
      <c r="AB5" s="1221"/>
      <c r="AC5" s="1219" t="s">
        <v>23</v>
      </c>
      <c r="AD5" s="1220"/>
      <c r="AE5" s="1220"/>
      <c r="AF5" s="1221"/>
      <c r="AG5" s="1229" t="s">
        <v>24</v>
      </c>
      <c r="AH5" s="1230"/>
      <c r="AI5" s="1230"/>
      <c r="AJ5" s="1231"/>
      <c r="AK5" s="1229" t="s">
        <v>25</v>
      </c>
      <c r="AL5" s="1230"/>
      <c r="AM5" s="1230"/>
      <c r="AN5" s="1230"/>
      <c r="AO5" s="1232"/>
      <c r="AP5" s="1229" t="s">
        <v>26</v>
      </c>
      <c r="AQ5" s="1230"/>
      <c r="AR5" s="1230"/>
      <c r="AS5" s="1232"/>
      <c r="AT5" s="1219" t="s">
        <v>27</v>
      </c>
      <c r="AU5" s="1220"/>
      <c r="AV5" s="1220"/>
      <c r="AW5" s="1220"/>
      <c r="AX5" s="1221"/>
      <c r="AY5" s="1219" t="s">
        <v>28</v>
      </c>
      <c r="AZ5" s="1220"/>
      <c r="BA5" s="1220"/>
      <c r="BB5" s="1221"/>
      <c r="BC5" s="1233" t="s">
        <v>29</v>
      </c>
      <c r="BD5" s="1234"/>
      <c r="BE5" s="1234"/>
      <c r="BF5" s="1234"/>
      <c r="BG5" s="1217" t="s">
        <v>30</v>
      </c>
      <c r="BH5" s="1218"/>
      <c r="BI5" s="1218"/>
      <c r="BJ5" s="1218"/>
      <c r="BK5" s="1218"/>
      <c r="BL5" s="1235" t="s">
        <v>291</v>
      </c>
      <c r="BM5" s="1235"/>
    </row>
    <row r="6" spans="1:65" ht="17.25">
      <c r="A6" s="1127"/>
      <c r="B6" s="1128"/>
      <c r="C6" s="1128"/>
      <c r="D6" s="1128"/>
      <c r="E6" s="1224"/>
      <c r="F6" s="1136"/>
      <c r="G6" s="1137"/>
      <c r="H6" s="1141"/>
      <c r="I6" s="1141"/>
      <c r="J6" s="1144"/>
      <c r="K6" s="37">
        <v>1</v>
      </c>
      <c r="L6" s="36">
        <f>K8+3</f>
        <v>6</v>
      </c>
      <c r="M6" s="36">
        <f>L8+3</f>
        <v>13</v>
      </c>
      <c r="N6" s="36">
        <f>M8+3</f>
        <v>20</v>
      </c>
      <c r="O6" s="88">
        <v>27</v>
      </c>
      <c r="P6" s="23">
        <v>3</v>
      </c>
      <c r="Q6" s="19">
        <f>P6+7</f>
        <v>10</v>
      </c>
      <c r="R6" s="19">
        <f>Q6+7</f>
        <v>17</v>
      </c>
      <c r="S6" s="124">
        <v>24</v>
      </c>
      <c r="T6" s="93">
        <v>3</v>
      </c>
      <c r="U6" s="19">
        <v>10</v>
      </c>
      <c r="V6" s="19">
        <v>17</v>
      </c>
      <c r="W6" s="22">
        <v>24</v>
      </c>
      <c r="X6" s="26">
        <v>31</v>
      </c>
      <c r="Y6" s="20">
        <v>7</v>
      </c>
      <c r="Z6" s="20">
        <f>Y6+7</f>
        <v>14</v>
      </c>
      <c r="AA6" s="17">
        <v>21</v>
      </c>
      <c r="AB6" s="18">
        <v>29</v>
      </c>
      <c r="AC6" s="148">
        <v>5</v>
      </c>
      <c r="AD6" s="149">
        <v>12</v>
      </c>
      <c r="AE6" s="20">
        <f>AD6+7</f>
        <v>19</v>
      </c>
      <c r="AF6" s="29">
        <v>26</v>
      </c>
      <c r="AG6" s="149">
        <v>2</v>
      </c>
      <c r="AH6" s="17">
        <f>AG6+7</f>
        <v>9</v>
      </c>
      <c r="AI6" s="17">
        <f>AH6+7</f>
        <v>16</v>
      </c>
      <c r="AJ6" s="34">
        <v>23</v>
      </c>
      <c r="AK6" s="23">
        <v>30</v>
      </c>
      <c r="AL6" s="17">
        <v>7</v>
      </c>
      <c r="AM6" s="17">
        <v>14</v>
      </c>
      <c r="AN6" s="36">
        <v>21</v>
      </c>
      <c r="AO6" s="43">
        <v>28</v>
      </c>
      <c r="AP6" s="44">
        <v>4</v>
      </c>
      <c r="AQ6" s="36">
        <v>11</v>
      </c>
      <c r="AR6" s="36">
        <f>AQ6+7</f>
        <v>18</v>
      </c>
      <c r="AS6" s="21">
        <v>25</v>
      </c>
      <c r="AT6" s="96">
        <v>1</v>
      </c>
      <c r="AU6" s="19">
        <v>8</v>
      </c>
      <c r="AV6" s="95">
        <v>15</v>
      </c>
      <c r="AW6" s="60">
        <v>22</v>
      </c>
      <c r="AX6" s="97">
        <v>29</v>
      </c>
      <c r="AY6" s="57">
        <v>6</v>
      </c>
      <c r="AZ6" s="19">
        <f>AY6+7</f>
        <v>13</v>
      </c>
      <c r="BA6" s="19">
        <f>AZ6+7</f>
        <v>20</v>
      </c>
      <c r="BB6" s="18">
        <v>27</v>
      </c>
      <c r="BC6" s="150">
        <v>3</v>
      </c>
      <c r="BD6" s="19">
        <v>10</v>
      </c>
      <c r="BE6" s="19">
        <f>BD6+7</f>
        <v>17</v>
      </c>
      <c r="BF6" s="151">
        <v>24</v>
      </c>
      <c r="BG6" s="152">
        <v>1</v>
      </c>
      <c r="BH6" s="153">
        <v>8</v>
      </c>
      <c r="BI6" s="153">
        <v>15</v>
      </c>
      <c r="BJ6" s="153">
        <v>22</v>
      </c>
      <c r="BK6" s="375">
        <v>29</v>
      </c>
      <c r="BL6" s="1235" t="s">
        <v>287</v>
      </c>
      <c r="BM6" s="1235" t="s">
        <v>288</v>
      </c>
    </row>
    <row r="7" spans="1:65" ht="17.25">
      <c r="A7" s="1127"/>
      <c r="B7" s="1128"/>
      <c r="C7" s="1128"/>
      <c r="D7" s="1128"/>
      <c r="E7" s="1224"/>
      <c r="F7" s="1136"/>
      <c r="G7" s="1137"/>
      <c r="H7" s="1141"/>
      <c r="I7" s="1141"/>
      <c r="J7" s="1144"/>
      <c r="K7" s="52" t="s">
        <v>31</v>
      </c>
      <c r="L7" s="38" t="s">
        <v>31</v>
      </c>
      <c r="M7" s="39" t="s">
        <v>31</v>
      </c>
      <c r="N7" s="39" t="s">
        <v>31</v>
      </c>
      <c r="O7" s="89" t="s">
        <v>31</v>
      </c>
      <c r="P7" s="91" t="s">
        <v>31</v>
      </c>
      <c r="Q7" s="4" t="s">
        <v>31</v>
      </c>
      <c r="R7" s="4" t="s">
        <v>31</v>
      </c>
      <c r="S7" s="92" t="s">
        <v>31</v>
      </c>
      <c r="T7" s="24" t="s">
        <v>31</v>
      </c>
      <c r="U7" s="6" t="s">
        <v>31</v>
      </c>
      <c r="V7" s="6" t="s">
        <v>31</v>
      </c>
      <c r="W7" s="8" t="s">
        <v>31</v>
      </c>
      <c r="X7" s="27" t="s">
        <v>31</v>
      </c>
      <c r="Y7" s="6" t="s">
        <v>31</v>
      </c>
      <c r="Z7" s="7" t="s">
        <v>31</v>
      </c>
      <c r="AA7" s="4" t="s">
        <v>31</v>
      </c>
      <c r="AB7" s="65" t="s">
        <v>31</v>
      </c>
      <c r="AC7" s="55" t="s">
        <v>31</v>
      </c>
      <c r="AD7" s="6" t="s">
        <v>31</v>
      </c>
      <c r="AE7" s="7" t="s">
        <v>31</v>
      </c>
      <c r="AF7" s="30" t="s">
        <v>31</v>
      </c>
      <c r="AG7" s="5" t="s">
        <v>31</v>
      </c>
      <c r="AH7" s="4" t="s">
        <v>31</v>
      </c>
      <c r="AI7" s="4" t="s">
        <v>31</v>
      </c>
      <c r="AJ7" s="35" t="s">
        <v>31</v>
      </c>
      <c r="AK7" s="33" t="s">
        <v>31</v>
      </c>
      <c r="AL7" s="4" t="s">
        <v>31</v>
      </c>
      <c r="AM7" s="4" t="s">
        <v>31</v>
      </c>
      <c r="AN7" s="38" t="s">
        <v>31</v>
      </c>
      <c r="AO7" s="45" t="s">
        <v>31</v>
      </c>
      <c r="AP7" s="46" t="s">
        <v>31</v>
      </c>
      <c r="AQ7" s="40" t="s">
        <v>31</v>
      </c>
      <c r="AR7" s="38" t="s">
        <v>31</v>
      </c>
      <c r="AS7" s="8" t="s">
        <v>31</v>
      </c>
      <c r="AT7" s="24" t="s">
        <v>31</v>
      </c>
      <c r="AU7" s="6" t="s">
        <v>31</v>
      </c>
      <c r="AV7" s="35" t="s">
        <v>31</v>
      </c>
      <c r="AW7" s="61" t="s">
        <v>31</v>
      </c>
      <c r="AX7" s="58" t="s">
        <v>31</v>
      </c>
      <c r="AY7" s="55" t="s">
        <v>31</v>
      </c>
      <c r="AZ7" s="6" t="s">
        <v>31</v>
      </c>
      <c r="BA7" s="6" t="s">
        <v>31</v>
      </c>
      <c r="BB7" s="9" t="s">
        <v>31</v>
      </c>
      <c r="BC7" s="10" t="s">
        <v>31</v>
      </c>
      <c r="BD7" s="6" t="s">
        <v>31</v>
      </c>
      <c r="BE7" s="6" t="s">
        <v>31</v>
      </c>
      <c r="BF7" s="49" t="s">
        <v>31</v>
      </c>
      <c r="BG7" s="46" t="s">
        <v>31</v>
      </c>
      <c r="BH7" s="38" t="s">
        <v>31</v>
      </c>
      <c r="BI7" s="38" t="s">
        <v>31</v>
      </c>
      <c r="BJ7" s="38" t="s">
        <v>31</v>
      </c>
      <c r="BK7" s="376" t="s">
        <v>31</v>
      </c>
      <c r="BL7" s="1235"/>
      <c r="BM7" s="1235"/>
    </row>
    <row r="8" spans="1:65" ht="18" thickBot="1">
      <c r="A8" s="1129"/>
      <c r="B8" s="1130"/>
      <c r="C8" s="1130"/>
      <c r="D8" s="1130"/>
      <c r="E8" s="1133"/>
      <c r="F8" s="1138"/>
      <c r="G8" s="1139"/>
      <c r="H8" s="1142"/>
      <c r="I8" s="1142"/>
      <c r="J8" s="1145"/>
      <c r="K8" s="87">
        <v>3</v>
      </c>
      <c r="L8" s="41">
        <f>K8+7</f>
        <v>10</v>
      </c>
      <c r="M8" s="41">
        <f>L8+7</f>
        <v>17</v>
      </c>
      <c r="N8" s="41">
        <v>24</v>
      </c>
      <c r="O8" s="90">
        <v>31</v>
      </c>
      <c r="P8" s="25">
        <v>7</v>
      </c>
      <c r="Q8" s="54">
        <f>P8+7</f>
        <v>14</v>
      </c>
      <c r="R8" s="12">
        <v>21</v>
      </c>
      <c r="S8" s="125">
        <v>28</v>
      </c>
      <c r="T8" s="25">
        <v>7</v>
      </c>
      <c r="U8" s="12">
        <f>T8+7</f>
        <v>14</v>
      </c>
      <c r="V8" s="12">
        <f>U8+7</f>
        <v>21</v>
      </c>
      <c r="W8" s="14">
        <v>28</v>
      </c>
      <c r="X8" s="28">
        <v>4</v>
      </c>
      <c r="Y8" s="12">
        <f>X8+7</f>
        <v>11</v>
      </c>
      <c r="Z8" s="13">
        <f>Y8+7</f>
        <v>18</v>
      </c>
      <c r="AA8" s="54">
        <v>25</v>
      </c>
      <c r="AB8" s="66">
        <v>2</v>
      </c>
      <c r="AC8" s="15">
        <f>AB8+7</f>
        <v>9</v>
      </c>
      <c r="AD8" s="12">
        <v>16</v>
      </c>
      <c r="AE8" s="13">
        <f>AD8+7</f>
        <v>23</v>
      </c>
      <c r="AF8" s="31">
        <v>30</v>
      </c>
      <c r="AG8" s="5">
        <v>6</v>
      </c>
      <c r="AH8" s="4">
        <f>AG8+7</f>
        <v>13</v>
      </c>
      <c r="AI8" s="4">
        <f>AH8+7</f>
        <v>20</v>
      </c>
      <c r="AJ8" s="35">
        <v>27</v>
      </c>
      <c r="AK8" s="33">
        <v>4</v>
      </c>
      <c r="AL8" s="4">
        <v>11</v>
      </c>
      <c r="AM8" s="4">
        <v>18</v>
      </c>
      <c r="AN8" s="38">
        <v>25</v>
      </c>
      <c r="AO8" s="47">
        <v>1</v>
      </c>
      <c r="AP8" s="48">
        <v>8</v>
      </c>
      <c r="AQ8" s="42">
        <v>15</v>
      </c>
      <c r="AR8" s="41">
        <v>22</v>
      </c>
      <c r="AS8" s="14">
        <v>29</v>
      </c>
      <c r="AT8" s="25">
        <v>5</v>
      </c>
      <c r="AU8" s="12">
        <v>12</v>
      </c>
      <c r="AV8" s="94">
        <v>19</v>
      </c>
      <c r="AW8" s="62">
        <v>26</v>
      </c>
      <c r="AX8" s="59">
        <v>3</v>
      </c>
      <c r="AY8" s="56">
        <f>AX8+7</f>
        <v>10</v>
      </c>
      <c r="AZ8" s="12">
        <f>AY8+7</f>
        <v>17</v>
      </c>
      <c r="BA8" s="12">
        <v>24</v>
      </c>
      <c r="BB8" s="11">
        <v>31</v>
      </c>
      <c r="BC8" s="15">
        <v>7</v>
      </c>
      <c r="BD8" s="12">
        <v>14</v>
      </c>
      <c r="BE8" s="12">
        <v>21</v>
      </c>
      <c r="BF8" s="50">
        <v>28</v>
      </c>
      <c r="BG8" s="48">
        <v>5</v>
      </c>
      <c r="BH8" s="41">
        <v>12</v>
      </c>
      <c r="BI8" s="63">
        <v>19</v>
      </c>
      <c r="BJ8" s="53">
        <v>26</v>
      </c>
      <c r="BK8" s="377">
        <v>2</v>
      </c>
      <c r="BL8" s="1235"/>
      <c r="BM8" s="1235"/>
    </row>
    <row r="9" spans="1:65" ht="78" customHeight="1" thickTop="1" thickBot="1">
      <c r="A9" s="1100" t="s">
        <v>116</v>
      </c>
      <c r="B9" s="1101"/>
      <c r="C9" s="1101"/>
      <c r="D9" s="1101"/>
      <c r="E9" s="1101"/>
      <c r="F9" s="1101"/>
      <c r="G9" s="1101"/>
      <c r="H9" s="1101"/>
      <c r="I9" s="1101"/>
      <c r="J9" s="1102"/>
      <c r="K9" s="117" t="s">
        <v>126</v>
      </c>
      <c r="L9" s="118"/>
      <c r="M9" s="118"/>
      <c r="N9" s="118"/>
      <c r="O9" s="119" t="s">
        <v>119</v>
      </c>
      <c r="P9" s="109"/>
      <c r="Q9" s="107"/>
      <c r="R9" s="107"/>
      <c r="S9" s="108"/>
      <c r="T9" s="109" t="s">
        <v>120</v>
      </c>
      <c r="U9" s="107"/>
      <c r="V9" s="107"/>
      <c r="W9" s="108"/>
      <c r="X9" s="118" t="s">
        <v>154</v>
      </c>
      <c r="Y9" s="110"/>
      <c r="Z9" s="110"/>
      <c r="AA9" s="110"/>
      <c r="AB9" s="116" t="s">
        <v>127</v>
      </c>
      <c r="AC9" s="110" t="s">
        <v>118</v>
      </c>
      <c r="AD9" s="110"/>
      <c r="AE9" s="110"/>
      <c r="AF9" s="111"/>
      <c r="AG9" s="110" t="s">
        <v>121</v>
      </c>
      <c r="AH9" s="110"/>
      <c r="AI9" s="110"/>
      <c r="AJ9" s="111"/>
      <c r="AK9" s="112"/>
      <c r="AL9" s="110"/>
      <c r="AM9" s="110"/>
      <c r="AN9" s="107"/>
      <c r="AO9" s="118" t="s">
        <v>157</v>
      </c>
      <c r="AP9" s="109"/>
      <c r="AQ9" s="107" t="s">
        <v>122</v>
      </c>
      <c r="AR9" s="107" t="s">
        <v>117</v>
      </c>
      <c r="AS9" s="108"/>
      <c r="AT9" s="107"/>
      <c r="AU9" s="107"/>
      <c r="AV9" s="107"/>
      <c r="AW9" s="110"/>
      <c r="AX9" s="113" t="s">
        <v>123</v>
      </c>
      <c r="AY9" s="110" t="s">
        <v>124</v>
      </c>
      <c r="AZ9" s="107"/>
      <c r="BA9" s="110"/>
      <c r="BB9" s="111"/>
      <c r="BC9" s="114"/>
      <c r="BD9" s="114"/>
      <c r="BE9" s="114"/>
      <c r="BF9" s="115"/>
      <c r="BG9" s="126"/>
      <c r="BH9" s="118"/>
      <c r="BI9" s="118"/>
      <c r="BJ9" s="118" t="s">
        <v>125</v>
      </c>
      <c r="BK9" s="283"/>
      <c r="BL9" s="379"/>
      <c r="BM9" s="379"/>
    </row>
    <row r="10" spans="1:65" ht="67.5" customHeight="1">
      <c r="A10" s="1201"/>
      <c r="B10" s="1203" t="s">
        <v>32</v>
      </c>
      <c r="C10" s="1206" t="s">
        <v>115</v>
      </c>
      <c r="D10" s="1207"/>
      <c r="E10" s="1238" t="s">
        <v>290</v>
      </c>
      <c r="F10" s="1241">
        <v>24</v>
      </c>
      <c r="G10" s="1241" t="s">
        <v>3</v>
      </c>
      <c r="H10" s="1244"/>
      <c r="I10" s="1247">
        <v>1</v>
      </c>
      <c r="J10" s="1250">
        <v>316</v>
      </c>
      <c r="K10" s="136"/>
      <c r="L10" s="64"/>
      <c r="M10" s="64"/>
      <c r="N10" s="64"/>
      <c r="O10" s="154"/>
      <c r="P10" s="155"/>
      <c r="Q10" s="156"/>
      <c r="R10" s="156"/>
      <c r="S10" s="157"/>
      <c r="T10" s="158"/>
      <c r="U10" s="128"/>
      <c r="V10" s="128"/>
      <c r="W10" s="159"/>
      <c r="X10" s="160"/>
      <c r="Y10" s="128"/>
      <c r="Z10" s="128"/>
      <c r="AA10" s="128"/>
      <c r="AB10" s="161"/>
      <c r="AC10" s="158"/>
      <c r="AD10" s="162"/>
      <c r="AE10" s="162"/>
      <c r="AF10" s="163"/>
      <c r="AG10" s="164"/>
      <c r="AH10" s="156"/>
      <c r="AI10" s="156"/>
      <c r="AJ10" s="165"/>
      <c r="AK10" s="142"/>
      <c r="AL10" s="128"/>
      <c r="AM10" s="32"/>
      <c r="AN10" s="64"/>
      <c r="AO10" s="166"/>
      <c r="AP10" s="141"/>
      <c r="AQ10" s="141"/>
      <c r="AR10" s="141"/>
      <c r="AS10" s="167"/>
      <c r="AT10" s="168"/>
      <c r="AU10" s="169"/>
      <c r="AV10" s="169"/>
      <c r="AW10" s="169"/>
      <c r="AX10" s="167"/>
      <c r="AY10" s="170"/>
      <c r="AZ10" s="171"/>
      <c r="BA10" s="171"/>
      <c r="BB10" s="172"/>
      <c r="BC10" s="170"/>
      <c r="BD10" s="171"/>
      <c r="BE10" s="171"/>
      <c r="BF10" s="173"/>
      <c r="BG10" s="141"/>
      <c r="BH10" s="141"/>
      <c r="BI10" s="141"/>
      <c r="BJ10" s="141"/>
      <c r="BK10" s="286"/>
      <c r="BL10" s="379"/>
      <c r="BM10" s="379"/>
    </row>
    <row r="11" spans="1:65" ht="84" customHeight="1">
      <c r="A11" s="1201"/>
      <c r="B11" s="1204"/>
      <c r="C11" s="1208"/>
      <c r="D11" s="1209"/>
      <c r="E11" s="1239"/>
      <c r="F11" s="1242"/>
      <c r="G11" s="1242"/>
      <c r="H11" s="1245"/>
      <c r="I11" s="1248"/>
      <c r="J11" s="1251"/>
      <c r="K11" s="136"/>
      <c r="L11" s="134"/>
      <c r="M11" s="134"/>
      <c r="N11" s="134"/>
      <c r="O11" s="174"/>
      <c r="P11" s="175"/>
      <c r="Q11" s="132"/>
      <c r="R11" s="132"/>
      <c r="S11" s="176"/>
      <c r="T11" s="175"/>
      <c r="U11" s="132"/>
      <c r="V11" s="132"/>
      <c r="W11" s="137"/>
      <c r="X11" s="177"/>
      <c r="Y11" s="132"/>
      <c r="Z11" s="132"/>
      <c r="AA11" s="132"/>
      <c r="AB11" s="178"/>
      <c r="AC11" s="139"/>
      <c r="AD11" s="179"/>
      <c r="AE11" s="179"/>
      <c r="AF11" s="140"/>
      <c r="AG11" s="179"/>
      <c r="AH11" s="179"/>
      <c r="AI11" s="179"/>
      <c r="AJ11" s="133"/>
      <c r="AK11" s="139"/>
      <c r="AL11" s="179"/>
      <c r="AM11" s="179" t="s">
        <v>292</v>
      </c>
      <c r="AN11" s="135"/>
      <c r="AO11" s="144"/>
      <c r="AP11" s="180">
        <v>316</v>
      </c>
      <c r="AQ11" s="347">
        <v>316</v>
      </c>
      <c r="AR11" s="347">
        <v>316</v>
      </c>
      <c r="AS11" s="347">
        <v>316</v>
      </c>
      <c r="AT11" s="347">
        <v>316</v>
      </c>
      <c r="AU11" s="348">
        <v>316</v>
      </c>
      <c r="AV11" s="349">
        <v>316</v>
      </c>
      <c r="AW11" s="349">
        <v>316</v>
      </c>
      <c r="AX11" s="349">
        <v>316</v>
      </c>
      <c r="AY11" s="349">
        <v>316</v>
      </c>
      <c r="AZ11" s="350">
        <v>316</v>
      </c>
      <c r="BA11" s="350">
        <v>316</v>
      </c>
      <c r="BB11" s="350">
        <v>316</v>
      </c>
      <c r="BC11" s="350">
        <v>316</v>
      </c>
      <c r="BD11" s="348">
        <v>316</v>
      </c>
      <c r="BE11" s="351">
        <v>316</v>
      </c>
      <c r="BF11" s="351">
        <v>316</v>
      </c>
      <c r="BG11" s="351">
        <v>316</v>
      </c>
      <c r="BH11" s="351">
        <v>316</v>
      </c>
      <c r="BI11" s="181">
        <v>316</v>
      </c>
      <c r="BJ11" s="182">
        <v>316</v>
      </c>
      <c r="BK11" s="378" t="s">
        <v>128</v>
      </c>
      <c r="BL11" s="147" t="s">
        <v>128</v>
      </c>
      <c r="BM11" s="147" t="s">
        <v>128</v>
      </c>
    </row>
    <row r="12" spans="1:65" ht="48" customHeight="1" thickBot="1">
      <c r="A12" s="1201"/>
      <c r="B12" s="1204"/>
      <c r="C12" s="1208"/>
      <c r="D12" s="1209"/>
      <c r="E12" s="1239"/>
      <c r="F12" s="1242"/>
      <c r="G12" s="1242"/>
      <c r="H12" s="1245"/>
      <c r="I12" s="1248"/>
      <c r="J12" s="1251"/>
      <c r="K12" s="136"/>
      <c r="L12" s="134"/>
      <c r="M12" s="134"/>
      <c r="N12" s="134"/>
      <c r="O12" s="174"/>
      <c r="P12" s="175"/>
      <c r="Q12" s="132"/>
      <c r="R12" s="132"/>
      <c r="S12" s="176"/>
      <c r="T12" s="175"/>
      <c r="U12" s="132"/>
      <c r="V12" s="132"/>
      <c r="W12" s="137"/>
      <c r="X12" s="177"/>
      <c r="Y12" s="132"/>
      <c r="Z12" s="132"/>
      <c r="AA12" s="132"/>
      <c r="AB12" s="178"/>
      <c r="AC12" s="139"/>
      <c r="AD12" s="179"/>
      <c r="AE12" s="179"/>
      <c r="AF12" s="140"/>
      <c r="AG12" s="179"/>
      <c r="AH12" s="179"/>
      <c r="AI12" s="179"/>
      <c r="AJ12" s="133"/>
      <c r="AK12" s="139"/>
      <c r="AL12" s="179"/>
      <c r="AM12" s="179"/>
      <c r="AN12" s="135"/>
      <c r="AO12" s="144"/>
      <c r="AP12" s="183" t="s">
        <v>170</v>
      </c>
      <c r="AQ12" s="1195" t="s">
        <v>171</v>
      </c>
      <c r="AR12" s="1196"/>
      <c r="AS12" s="1196"/>
      <c r="AT12" s="1196"/>
      <c r="AU12" s="1196"/>
      <c r="AV12" s="1196"/>
      <c r="AW12" s="1196"/>
      <c r="AX12" s="1196"/>
      <c r="AY12" s="1197"/>
      <c r="AZ12" s="1198" t="s">
        <v>172</v>
      </c>
      <c r="BA12" s="1199"/>
      <c r="BB12" s="1199"/>
      <c r="BC12" s="1199"/>
      <c r="BD12" s="1199"/>
      <c r="BE12" s="1199"/>
      <c r="BF12" s="1199"/>
      <c r="BG12" s="1199"/>
      <c r="BH12" s="1200"/>
      <c r="BI12" s="184" t="s">
        <v>170</v>
      </c>
      <c r="BJ12" s="184" t="s">
        <v>168</v>
      </c>
      <c r="BK12" s="51"/>
      <c r="BL12" s="379"/>
      <c r="BM12" s="379"/>
    </row>
    <row r="13" spans="1:65" ht="115.5" customHeight="1" thickTop="1" thickBot="1">
      <c r="A13" s="1201"/>
      <c r="B13" s="1205"/>
      <c r="C13" s="1210"/>
      <c r="D13" s="1211"/>
      <c r="E13" s="1240"/>
      <c r="F13" s="1243"/>
      <c r="G13" s="1243"/>
      <c r="H13" s="1246"/>
      <c r="I13" s="1249"/>
      <c r="J13" s="1252"/>
      <c r="K13" s="136"/>
      <c r="L13" s="330"/>
      <c r="M13" s="330"/>
      <c r="N13" s="330"/>
      <c r="O13" s="352"/>
      <c r="P13" s="337"/>
      <c r="Q13" s="338"/>
      <c r="R13" s="338"/>
      <c r="S13" s="176"/>
      <c r="T13" s="338"/>
      <c r="U13" s="338"/>
      <c r="V13" s="338"/>
      <c r="W13" s="338"/>
      <c r="X13" s="177"/>
      <c r="Y13" s="338"/>
      <c r="Z13" s="338"/>
      <c r="AA13" s="338"/>
      <c r="AB13" s="353"/>
      <c r="AC13" s="139"/>
      <c r="AD13" s="179"/>
      <c r="AE13" s="179"/>
      <c r="AF13" s="140"/>
      <c r="AG13" s="179"/>
      <c r="AH13" s="179"/>
      <c r="AI13" s="179"/>
      <c r="AJ13" s="133"/>
      <c r="AK13" s="139"/>
      <c r="AL13" s="179"/>
      <c r="AM13" s="179"/>
      <c r="AN13" s="330"/>
      <c r="AO13" s="144"/>
      <c r="AP13" s="354" t="s">
        <v>170</v>
      </c>
      <c r="AQ13" s="355" t="s">
        <v>173</v>
      </c>
      <c r="AR13" s="356" t="s">
        <v>174</v>
      </c>
      <c r="AS13" s="357" t="s">
        <v>175</v>
      </c>
      <c r="AT13" s="358" t="s">
        <v>176</v>
      </c>
      <c r="AU13" s="359"/>
      <c r="AV13" s="360" t="s">
        <v>177</v>
      </c>
      <c r="AW13" s="361" t="s">
        <v>178</v>
      </c>
      <c r="AX13" s="362" t="s">
        <v>175</v>
      </c>
      <c r="AY13" s="363" t="s">
        <v>176</v>
      </c>
      <c r="AZ13" s="364" t="s">
        <v>177</v>
      </c>
      <c r="BA13" s="365" t="s">
        <v>179</v>
      </c>
      <c r="BB13" s="366" t="s">
        <v>175</v>
      </c>
      <c r="BC13" s="367" t="s">
        <v>176</v>
      </c>
      <c r="BD13" s="368"/>
      <c r="BE13" s="369" t="s">
        <v>180</v>
      </c>
      <c r="BF13" s="185" t="s">
        <v>181</v>
      </c>
      <c r="BG13" s="370" t="s">
        <v>175</v>
      </c>
      <c r="BH13" s="369" t="s">
        <v>176</v>
      </c>
      <c r="BI13" s="371" t="s">
        <v>170</v>
      </c>
      <c r="BJ13" s="371" t="s">
        <v>168</v>
      </c>
      <c r="BK13" s="138"/>
      <c r="BL13" s="379"/>
      <c r="BM13" s="379"/>
    </row>
    <row r="14" spans="1:65" ht="70.5" customHeight="1" thickTop="1" thickBot="1">
      <c r="A14" s="1201"/>
      <c r="B14" s="1236" t="s">
        <v>79</v>
      </c>
      <c r="C14" s="1253" t="s">
        <v>84</v>
      </c>
      <c r="D14" s="1254"/>
      <c r="E14" s="1257" t="s">
        <v>42</v>
      </c>
      <c r="F14" s="1259">
        <v>3</v>
      </c>
      <c r="G14" s="1259" t="s">
        <v>2</v>
      </c>
      <c r="H14" s="1261" t="s">
        <v>155</v>
      </c>
      <c r="I14" s="1263">
        <v>10</v>
      </c>
      <c r="J14" s="1215">
        <f>SUM(H14*I14)</f>
        <v>800</v>
      </c>
      <c r="K14" s="372"/>
      <c r="L14" s="343"/>
      <c r="M14" s="343"/>
      <c r="N14" s="343"/>
      <c r="O14" s="373"/>
      <c r="P14" s="1212" t="s">
        <v>289</v>
      </c>
      <c r="Q14" s="1213"/>
      <c r="R14" s="1213"/>
      <c r="S14" s="1213"/>
      <c r="T14" s="1213"/>
      <c r="U14" s="1213"/>
      <c r="V14" s="1213"/>
      <c r="W14" s="1213"/>
      <c r="X14" s="1213"/>
      <c r="Y14" s="1213"/>
      <c r="Z14" s="1213"/>
      <c r="AA14" s="1213"/>
      <c r="AB14" s="1213"/>
      <c r="AC14" s="1213"/>
      <c r="AD14" s="1213"/>
      <c r="AE14" s="1213"/>
      <c r="AF14" s="1213"/>
      <c r="AG14" s="1213"/>
      <c r="AH14" s="1213"/>
      <c r="AI14" s="1213"/>
      <c r="AJ14" s="1213"/>
      <c r="AK14" s="1213"/>
      <c r="AL14" s="1213"/>
      <c r="AM14" s="1214"/>
      <c r="AN14" s="343"/>
      <c r="AO14" s="345"/>
      <c r="AP14" s="343"/>
      <c r="AQ14" s="343"/>
      <c r="AR14" s="343"/>
      <c r="AS14" s="374"/>
      <c r="AT14" s="374"/>
      <c r="AU14" s="374"/>
      <c r="AV14" s="374"/>
      <c r="AW14" s="374"/>
      <c r="AX14" s="374"/>
      <c r="AY14" s="374"/>
      <c r="AZ14" s="374"/>
      <c r="BA14" s="374"/>
      <c r="BB14" s="374"/>
      <c r="BC14" s="374"/>
      <c r="BD14" s="374"/>
      <c r="BE14" s="374"/>
      <c r="BF14" s="343"/>
      <c r="BG14" s="343"/>
      <c r="BH14" s="343"/>
      <c r="BI14" s="343"/>
      <c r="BJ14" s="343"/>
      <c r="BK14" s="344"/>
      <c r="BL14" s="379"/>
      <c r="BM14" s="379"/>
    </row>
    <row r="15" spans="1:65" ht="70.5" customHeight="1" thickBot="1">
      <c r="A15" s="1202"/>
      <c r="B15" s="1237"/>
      <c r="C15" s="1255"/>
      <c r="D15" s="1256"/>
      <c r="E15" s="1258"/>
      <c r="F15" s="1260"/>
      <c r="G15" s="1260"/>
      <c r="H15" s="1262"/>
      <c r="I15" s="1264"/>
      <c r="J15" s="1216"/>
      <c r="K15" s="448"/>
      <c r="L15" s="449"/>
      <c r="M15" s="449"/>
      <c r="N15" s="449"/>
      <c r="O15" s="450"/>
      <c r="P15" s="451"/>
      <c r="Q15" s="452"/>
      <c r="R15" s="453">
        <v>80</v>
      </c>
      <c r="S15" s="453">
        <v>80</v>
      </c>
      <c r="T15" s="454"/>
      <c r="U15" s="455"/>
      <c r="V15" s="432"/>
      <c r="W15" s="433"/>
      <c r="X15" s="456"/>
      <c r="Y15" s="453">
        <v>80</v>
      </c>
      <c r="Z15" s="452"/>
      <c r="AA15" s="453">
        <v>80</v>
      </c>
      <c r="AB15" s="457"/>
      <c r="AC15" s="454"/>
      <c r="AD15" s="454"/>
      <c r="AE15" s="453">
        <v>80</v>
      </c>
      <c r="AF15" s="458">
        <v>80</v>
      </c>
      <c r="AG15" s="453">
        <v>80</v>
      </c>
      <c r="AH15" s="452"/>
      <c r="AI15" s="440"/>
      <c r="AJ15" s="453">
        <v>80</v>
      </c>
      <c r="AK15" s="454"/>
      <c r="AL15" s="453">
        <v>80</v>
      </c>
      <c r="AM15" s="455"/>
      <c r="AN15" s="449"/>
      <c r="AO15" s="459"/>
      <c r="AP15" s="458">
        <v>80</v>
      </c>
      <c r="AQ15" s="460"/>
      <c r="AR15" s="461"/>
      <c r="AS15" s="462"/>
      <c r="AT15" s="454"/>
      <c r="AU15" s="455"/>
      <c r="AV15" s="455"/>
      <c r="AW15" s="452"/>
      <c r="AX15" s="463"/>
      <c r="AY15" s="451"/>
      <c r="AZ15" s="455"/>
      <c r="BA15" s="455"/>
      <c r="BB15" s="464"/>
      <c r="BC15" s="465"/>
      <c r="BD15" s="455"/>
      <c r="BE15" s="455"/>
      <c r="BF15" s="450"/>
      <c r="BG15" s="466"/>
      <c r="BH15" s="449"/>
      <c r="BI15" s="449"/>
      <c r="BJ15" s="449"/>
      <c r="BK15" s="467"/>
      <c r="BL15" s="379"/>
      <c r="BM15" s="379"/>
    </row>
    <row r="16" spans="1:65" ht="17.25" thickTop="1"/>
  </sheetData>
  <mergeCells count="45">
    <mergeCell ref="BL5:BM5"/>
    <mergeCell ref="BL6:BL8"/>
    <mergeCell ref="BM6:BM8"/>
    <mergeCell ref="B14:B15"/>
    <mergeCell ref="E10:E13"/>
    <mergeCell ref="F10:F13"/>
    <mergeCell ref="G10:G13"/>
    <mergeCell ref="H10:H13"/>
    <mergeCell ref="I10:I13"/>
    <mergeCell ref="J10:J13"/>
    <mergeCell ref="C14:D15"/>
    <mergeCell ref="E14:E15"/>
    <mergeCell ref="F14:F15"/>
    <mergeCell ref="G14:G15"/>
    <mergeCell ref="H14:H15"/>
    <mergeCell ref="I14:I15"/>
    <mergeCell ref="A3:BJ3"/>
    <mergeCell ref="A4:D4"/>
    <mergeCell ref="BB4:BJ4"/>
    <mergeCell ref="A5:D8"/>
    <mergeCell ref="E5:E8"/>
    <mergeCell ref="F5:G8"/>
    <mergeCell ref="H5:H8"/>
    <mergeCell ref="K5:O5"/>
    <mergeCell ref="P5:S5"/>
    <mergeCell ref="T5:W5"/>
    <mergeCell ref="AG5:AJ5"/>
    <mergeCell ref="AK5:AO5"/>
    <mergeCell ref="AP5:AS5"/>
    <mergeCell ref="AT5:AX5"/>
    <mergeCell ref="AY5:BB5"/>
    <mergeCell ref="BC5:BF5"/>
    <mergeCell ref="BG5:BK5"/>
    <mergeCell ref="A9:J9"/>
    <mergeCell ref="X5:AB5"/>
    <mergeCell ref="AC5:AF5"/>
    <mergeCell ref="I5:I8"/>
    <mergeCell ref="J5:J8"/>
    <mergeCell ref="AQ12:AY12"/>
    <mergeCell ref="AZ12:BH12"/>
    <mergeCell ref="A10:A15"/>
    <mergeCell ref="B10:B13"/>
    <mergeCell ref="C10:D13"/>
    <mergeCell ref="P14:AM14"/>
    <mergeCell ref="J14:J15"/>
  </mergeCells>
  <phoneticPr fontId="1" type="noConversion"/>
  <pageMargins left="0.7" right="0.7" top="0.75" bottom="0.75" header="0.3" footer="0.3"/>
  <pageSetup paperSize="8" scale="2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2025년 교육훈련 과정 일정표</vt:lpstr>
      <vt:lpstr>작성시 주의사항</vt:lpstr>
      <vt:lpstr>기본교육운영방안</vt:lpstr>
      <vt:lpstr>'2025년 교육훈련 과정 일정표'!Print_Titles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2024-12-26T05:20:14Z</cp:lastPrinted>
  <dcterms:created xsi:type="dcterms:W3CDTF">2020-06-11T08:08:14Z</dcterms:created>
  <dcterms:modified xsi:type="dcterms:W3CDTF">2024-12-30T00:51:11Z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G:\교육기획업무\05. 교육훈련계획\2021년\21년교육훈련 수요조사\(  소방서)2021년 교육과정별 수요조사.xlsx</vt:lpwstr>
  </property>
</Properties>
</file>