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8_{9E0A365E-B351-494E-816C-A2245D3CCF05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<sst xmlns="http://schemas.openxmlformats.org/spreadsheetml/2006/main" count="121" uniqueCount="79">
  <si>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</si>
  <si>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</si>
  <si>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</si>
  <si>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</si>
  <si>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</si>
  <si>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</si>
  <si>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</si>
  <si>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</si>
  <si>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</si>
  <si>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</si>
  <si>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</si>
  <si>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</si>
  <si>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</si>
  <si>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</si>
  <si>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</si>
  <si>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</si>
  <si>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</si>
  <si>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</si>
  <si>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</si>
  <si>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</si>
  <si>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</si>
  <si>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</si>
  <si>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</si>
  <si>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</si>
  <si>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</si>
  <si>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</si>
  <si>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</si>
  <si>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</si>
  <si>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</si>
  <si>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</si>
  <si>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</si>
  <si>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</si>
  <si>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</si>
  <si>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</si>
  <si>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</si>
  <si>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</si>
  <si>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</si>
  <si>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</si>
  <si>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</si>
  <si>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</si>
  <si>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</si>
  <si>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</si>
  <si>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</si>
  <si>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</si>
  <si>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</si>
  <si>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</si>
  <si>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</si>
  <si>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</si>
  <si>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</si>
  <si>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</si>
  <si>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</si>
  <si>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</si>
  <si>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</si>
  <si>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</si>
  <si>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</si>
  <si>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</si>
  <si>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</si>
  <si>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</si>
  <si>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소방정책자문위원 등 12</t>
    <phoneticPr fontId="2" type="noConversion"/>
  </si>
  <si>
    <t>도의원 등 3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</si>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</sst>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6" t="s">
        <v>40</v>
      </c>
      <c r="C1" s="86"/>
      <c r="D1" s="86"/>
      <c r="E1" s="86"/>
      <c r="F1" s="86"/>
      <c r="G1" s="86"/>
    </row>
    <row r="3" spans="2:7" ht="35.1" customHeight="1" x14ac:dyDescent="0.3">
      <c r="B3" s="89" t="s">
        <v>0</v>
      </c>
      <c r="C3" s="90"/>
      <c r="D3" s="27" t="s">
        <v>1</v>
      </c>
      <c r="E3" s="27" t="s">
        <v>2</v>
      </c>
      <c r="F3" s="27" t="s">
        <v>3</v>
      </c>
      <c r="G3" s="98" t="s">
        <v>5</v>
      </c>
    </row>
    <row r="4" spans="2:7" ht="35.1" customHeight="1" x14ac:dyDescent="0.3">
      <c r="B4" s="87" t="s">
        <v>17</v>
      </c>
      <c r="C4" s="88"/>
      <c r="D4" s="47">
        <v>16100000</v>
      </c>
      <c r="E4" s="47">
        <v>6700000</v>
      </c>
      <c r="F4" s="47">
        <v>10060000</v>
      </c>
      <c r="G4" s="99"/>
    </row>
    <row r="5" spans="2:7" ht="35.1" customHeight="1" x14ac:dyDescent="0.3">
      <c r="B5" s="95" t="s">
        <v>18</v>
      </c>
      <c r="C5" s="48">
        <v>1</v>
      </c>
      <c r="D5" s="49">
        <f ca="1">SUMIF(기관운영업무추진비!$M$5:$M$127,$C5,기관운영업무추진비!$C$5:$C$107)</f>
        <v>1398000</v>
      </c>
      <c r="E5" s="49">
        <f>SUMIF(시책추진업무추진비!$J$5:$J$111,$C5,시책추진업무추진비!$C$5:$C$111)</f>
        <v>991000</v>
      </c>
      <c r="F5" s="49">
        <f>SUMIF(정원가산업무추진비!$L$5:$L$111,$C5,정원가산업무추진비!$C$5:$C$111)</f>
        <v>0</v>
      </c>
      <c r="G5" s="50"/>
    </row>
    <row r="6" spans="2:7" ht="35.1" customHeight="1" x14ac:dyDescent="0.3">
      <c r="B6" s="96"/>
      <c r="C6" s="48">
        <v>2</v>
      </c>
      <c r="D6" s="49">
        <f ca="1">SUMIF(기관운영업무추진비!$M$5:$M$127,$C6,기관운영업무추진비!$C$5:$C$107)</f>
        <v>0</v>
      </c>
      <c r="E6" s="49">
        <f>SUMIF(시책추진업무추진비!$J$5:$J$111,$C6,시책추진업무추진비!$C$5:$C$111)</f>
        <v>0</v>
      </c>
      <c r="F6" s="49">
        <f>SUMIF(정원가산업무추진비!$L$5:$L$111,$C6,정원가산업무추진비!$C$5:$C$111)</f>
        <v>0</v>
      </c>
      <c r="G6" s="50"/>
    </row>
    <row r="7" spans="2:7" ht="35.1" customHeight="1" x14ac:dyDescent="0.3">
      <c r="B7" s="96"/>
      <c r="C7" s="48">
        <v>3</v>
      </c>
      <c r="D7" s="49">
        <f ca="1">SUMIF(기관운영업무추진비!$M$5:$M$127,$C7,기관운영업무추진비!$C$5:$C$107)</f>
        <v>0</v>
      </c>
      <c r="E7" s="49">
        <f>SUMIF(시책추진업무추진비!$J$5:$J$111,$C7,시책추진업무추진비!$C$5:$C$111)</f>
        <v>0</v>
      </c>
      <c r="F7" s="49">
        <f>SUMIF(정원가산업무추진비!$L$5:$L$111,$C7,정원가산업무추진비!$C$5:$C$111)</f>
        <v>0</v>
      </c>
      <c r="G7" s="50"/>
    </row>
    <row r="8" spans="2:7" ht="35.1" customHeight="1" x14ac:dyDescent="0.3">
      <c r="B8" s="96"/>
      <c r="C8" s="48">
        <v>4</v>
      </c>
      <c r="D8" s="49">
        <f ca="1">SUMIF(기관운영업무추진비!$M$5:$M$127,$C8,기관운영업무추진비!$C$5:$C$107)</f>
        <v>0</v>
      </c>
      <c r="E8" s="49">
        <f>SUMIF(시책추진업무추진비!$J$5:$J$111,$C8,시책추진업무추진비!$C$5:$C$111)</f>
        <v>0</v>
      </c>
      <c r="F8" s="49">
        <f>SUMIF(정원가산업무추진비!$L$5:$L$111,$C8,정원가산업무추진비!$C$5:$C$111)</f>
        <v>0</v>
      </c>
      <c r="G8" s="50"/>
    </row>
    <row r="9" spans="2:7" ht="35.1" customHeight="1" x14ac:dyDescent="0.3">
      <c r="B9" s="96"/>
      <c r="C9" s="48">
        <v>5</v>
      </c>
      <c r="D9" s="49">
        <f ca="1">SUMIF(기관운영업무추진비!$M$5:$M$127,$C9,기관운영업무추진비!$C$5:$C$107)</f>
        <v>0</v>
      </c>
      <c r="E9" s="49">
        <f>SUMIF(시책추진업무추진비!$J$5:$J$111,$C9,시책추진업무추진비!$C$5:$C$111)</f>
        <v>0</v>
      </c>
      <c r="F9" s="49">
        <f>SUMIF(정원가산업무추진비!$L$5:$L$111,$C9,정원가산업무추진비!$C$5:$C$111)</f>
        <v>0</v>
      </c>
      <c r="G9" s="50"/>
    </row>
    <row r="10" spans="2:7" ht="35.1" customHeight="1" x14ac:dyDescent="0.3">
      <c r="B10" s="96"/>
      <c r="C10" s="48">
        <v>6</v>
      </c>
      <c r="D10" s="49">
        <f ca="1">SUMIF(기관운영업무추진비!$M$5:$M$127,$C10,기관운영업무추진비!$C$5:$C$107)</f>
        <v>0</v>
      </c>
      <c r="E10" s="49">
        <f>SUMIF(시책추진업무추진비!$J$5:$J$111,$C10,시책추진업무추진비!$C$5:$C$111)</f>
        <v>0</v>
      </c>
      <c r="F10" s="49">
        <f>SUMIF(정원가산업무추진비!$L$5:$L$111,$C10,정원가산업무추진비!$C$5:$C$111)</f>
        <v>0</v>
      </c>
      <c r="G10" s="50"/>
    </row>
    <row r="11" spans="2:7" ht="35.1" customHeight="1" x14ac:dyDescent="0.3">
      <c r="B11" s="96"/>
      <c r="C11" s="48">
        <v>7</v>
      </c>
      <c r="D11" s="49">
        <f ca="1">SUMIF(기관운영업무추진비!$M$5:$M$127,$C11,기관운영업무추진비!$C$5:$C$107)</f>
        <v>0</v>
      </c>
      <c r="E11" s="49">
        <f>SUMIF(시책추진업무추진비!$J$5:$J$111,$C11,시책추진업무추진비!$C$5:$C$111)</f>
        <v>0</v>
      </c>
      <c r="F11" s="49">
        <f>SUMIF(정원가산업무추진비!$L$5:$L$111,$C11,정원가산업무추진비!$C$5:$C$111)</f>
        <v>0</v>
      </c>
      <c r="G11" s="50"/>
    </row>
    <row r="12" spans="2:7" ht="35.1" customHeight="1" x14ac:dyDescent="0.3">
      <c r="B12" s="96"/>
      <c r="C12" s="48">
        <v>8</v>
      </c>
      <c r="D12" s="49">
        <f>SUMIF(기관운영업무추진비!$M$5:$M$107,$C12,기관운영업무추진비!$C$5:$C$107)</f>
        <v>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</row>
    <row r="13" spans="2:7" ht="35.1" customHeight="1" x14ac:dyDescent="0.3">
      <c r="B13" s="96"/>
      <c r="C13" s="48">
        <v>9</v>
      </c>
      <c r="D13" s="49">
        <f>SUMIF(기관운영업무추진비!$M$5:$M$107,$C13,기관운영업무추진비!$C$5:$C$107)</f>
        <v>0</v>
      </c>
      <c r="E13" s="49">
        <f>SUMIF(시책추진업무추진비!$J$5:$J$111,$C13,시책추진업무추진비!$C$5:$C$111)</f>
        <v>0</v>
      </c>
      <c r="F13" s="49">
        <f>SUMIF(정원가산업무추진비!$L$5:$L$111,$C13,정원가산업무추진비!$C$5:$C$111)</f>
        <v>0</v>
      </c>
      <c r="G13" s="50"/>
    </row>
    <row r="14" spans="2:7" ht="35.1" customHeight="1" x14ac:dyDescent="0.3">
      <c r="B14" s="96"/>
      <c r="C14" s="48">
        <v>10</v>
      </c>
      <c r="D14" s="49">
        <f>SUMIF(기관운영업무추진비!$M$5:$M$107,$C14,기관운영업무추진비!$C$5:$C$107)</f>
        <v>0</v>
      </c>
      <c r="E14" s="49">
        <f>SUMIF(시책추진업무추진비!$J$5:$J$111,$C14,시책추진업무추진비!$C$5:$C$111)</f>
        <v>0</v>
      </c>
      <c r="F14" s="49">
        <f>SUMIF(정원가산업무추진비!$L$5:$L$111,$C14,정원가산업무추진비!$C$5:$C$111)</f>
        <v>0</v>
      </c>
      <c r="G14" s="50"/>
    </row>
    <row r="15" spans="2:7" ht="35.1" customHeight="1" x14ac:dyDescent="0.3">
      <c r="B15" s="96"/>
      <c r="C15" s="48">
        <v>11</v>
      </c>
      <c r="D15" s="49">
        <f>SUMIF(기관운영업무추진비!$M$5:$M$200,$C15,기관운영업무추진비!$C$5:$C$200)</f>
        <v>0</v>
      </c>
      <c r="E15" s="49">
        <f>SUMIF(시책추진업무추진비!$J$5:$J$111,$C15,시책추진업무추진비!$C$5:$C$111)</f>
        <v>0</v>
      </c>
      <c r="F15" s="49">
        <f>SUMIF(정원가산업무추진비!$L$5:$L$111,$C15,정원가산업무추진비!$C$5:$C$111)</f>
        <v>0</v>
      </c>
      <c r="G15" s="50"/>
    </row>
    <row r="16" spans="2:7" ht="35.1" customHeight="1" x14ac:dyDescent="0.3">
      <c r="B16" s="97"/>
      <c r="C16" s="48">
        <v>12</v>
      </c>
      <c r="D16" s="49">
        <f>SUMIF(기관운영업무추진비!$M$5:$M$200,$C16,기관운영업무추진비!$C$5:$C$200)</f>
        <v>0</v>
      </c>
      <c r="E16" s="49">
        <f>SUMIF(시책추진업무추진비!$J$5:$J$111,$C16,시책추진업무추진비!$C$5:$C$111)</f>
        <v>0</v>
      </c>
      <c r="F16" s="49">
        <f>SUMIF(정원가산업무추진비!$L$5:$L$111,$C16,정원가산업무추진비!$C$5:$C$111)</f>
        <v>0</v>
      </c>
      <c r="G16" s="50"/>
    </row>
    <row r="17" spans="2:7" ht="35.1" customHeight="1" x14ac:dyDescent="0.3">
      <c r="B17" s="91" t="s">
        <v>4</v>
      </c>
      <c r="C17" s="92"/>
      <c r="D17" s="53">
        <f ca="1">SUM(D5:D16)</f>
        <v>1398000</v>
      </c>
      <c r="E17" s="53">
        <f t="shared" ref="E17" si="0">SUM(E5:E16)</f>
        <v>991000</v>
      </c>
      <c r="F17" s="53">
        <f>SUM(F5:F16)</f>
        <v>0</v>
      </c>
      <c r="G17" s="54"/>
    </row>
    <row r="18" spans="2:7" ht="35.1" hidden="1" customHeight="1" x14ac:dyDescent="0.3">
      <c r="B18" s="104" t="s">
        <v>34</v>
      </c>
      <c r="C18" s="105"/>
      <c r="D18" s="55">
        <f ca="1">D4-D17</f>
        <v>14702000</v>
      </c>
      <c r="E18" s="55">
        <f t="shared" ref="E18:F18" si="1">E4-E17</f>
        <v>5709000</v>
      </c>
      <c r="F18" s="55">
        <f t="shared" si="1"/>
        <v>10060000</v>
      </c>
      <c r="G18" s="56"/>
    </row>
    <row r="19" spans="2:7" ht="35.1" hidden="1" customHeight="1" x14ac:dyDescent="0.3">
      <c r="B19" s="102" t="s">
        <v>19</v>
      </c>
      <c r="C19" s="103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100" t="s">
        <v>15</v>
      </c>
      <c r="C20" s="101"/>
      <c r="D20" s="28">
        <f ca="1">D19-D17</f>
        <v>8727000</v>
      </c>
      <c r="E20" s="28">
        <f>E19-E17</f>
        <v>4034000</v>
      </c>
      <c r="F20" s="28">
        <f>F19-F17</f>
        <v>6983000</v>
      </c>
      <c r="G20" s="29" t="s">
        <v>16</v>
      </c>
    </row>
    <row r="21" spans="2:7" ht="35.1" customHeight="1" x14ac:dyDescent="0.3">
      <c r="B21" s="93" t="s">
        <v>14</v>
      </c>
      <c r="C21" s="94"/>
      <c r="D21" s="52">
        <f ca="1">D4-D17</f>
        <v>14702000</v>
      </c>
      <c r="E21" s="52">
        <f>E4-E17</f>
        <v>5709000</v>
      </c>
      <c r="F21" s="52">
        <f>F4-F17</f>
        <v>10060000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8" t="s">
        <v>11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64" t="s">
        <v>32</v>
      </c>
    </row>
    <row r="4" spans="1:13" s="60" customFormat="1" ht="20.100000000000001" customHeight="1" x14ac:dyDescent="0.3">
      <c r="A4" s="106" t="s">
        <v>35</v>
      </c>
      <c r="B4" s="107"/>
      <c r="C4" s="67">
        <f>SUM(C5:C290)</f>
        <v>1398000</v>
      </c>
      <c r="D4" s="68" t="str">
        <f>COUNTA(D5:D151)&amp;"건"</f>
        <v>6건</v>
      </c>
      <c r="E4" s="69"/>
      <c r="F4" s="69"/>
      <c r="G4" s="69"/>
      <c r="H4" s="59"/>
    </row>
    <row r="5" spans="1:13" ht="20.10000000000000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66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customHeight="1" x14ac:dyDescent="0.3">
      <c r="A6" s="2">
        <v>2</v>
      </c>
      <c r="B6" s="30">
        <v>45307</v>
      </c>
      <c r="C6" s="6">
        <v>448000</v>
      </c>
      <c r="D6" s="31" t="s">
        <v>62</v>
      </c>
      <c r="E6" s="31" t="s">
        <v>68</v>
      </c>
      <c r="F6" s="5" t="s">
        <v>47</v>
      </c>
      <c r="G6" s="13" t="s">
        <v>61</v>
      </c>
      <c r="H6" s="13" t="s">
        <v>44</v>
      </c>
      <c r="M6" s="1">
        <f t="shared" ref="M6:M23" si="0">MONTH(B6)</f>
        <v>1</v>
      </c>
    </row>
    <row r="7" spans="1:13" ht="20.100000000000001" customHeight="1" x14ac:dyDescent="0.3">
      <c r="A7" s="2">
        <v>3</v>
      </c>
      <c r="B7" s="30">
        <v>45308</v>
      </c>
      <c r="C7" s="6">
        <v>100000</v>
      </c>
      <c r="D7" s="31" t="s">
        <v>67</v>
      </c>
      <c r="E7" s="5" t="s">
        <v>65</v>
      </c>
      <c r="F7" s="31" t="s">
        <v>26</v>
      </c>
      <c r="G7" s="13" t="s">
        <v>64</v>
      </c>
      <c r="H7" s="13" t="s">
        <v>44</v>
      </c>
      <c r="M7" s="1">
        <f t="shared" si="0"/>
        <v>1</v>
      </c>
    </row>
    <row r="8" spans="1:13" ht="19.5" customHeight="1" x14ac:dyDescent="0.3">
      <c r="A8" s="2">
        <v>4</v>
      </c>
      <c r="B8" s="30">
        <v>45310</v>
      </c>
      <c r="C8" s="6">
        <v>150000</v>
      </c>
      <c r="D8" s="31" t="s">
        <v>67</v>
      </c>
      <c r="E8" s="5" t="s">
        <v>65</v>
      </c>
      <c r="F8" s="31" t="s">
        <v>26</v>
      </c>
      <c r="G8" s="13" t="s">
        <v>63</v>
      </c>
      <c r="H8" s="13" t="s">
        <v>44</v>
      </c>
      <c r="M8" s="1">
        <f t="shared" si="0"/>
        <v>1</v>
      </c>
    </row>
    <row r="9" spans="1:13" ht="20.100000000000001" customHeight="1" x14ac:dyDescent="0.3">
      <c r="A9" s="2">
        <v>5</v>
      </c>
      <c r="B9" s="30">
        <v>45315</v>
      </c>
      <c r="C9" s="6">
        <v>50000</v>
      </c>
      <c r="D9" s="31" t="s">
        <v>71</v>
      </c>
      <c r="E9" s="31" t="s">
        <v>72</v>
      </c>
      <c r="F9" s="5" t="s">
        <v>69</v>
      </c>
      <c r="G9" s="13" t="s">
        <v>73</v>
      </c>
      <c r="H9" s="13" t="s">
        <v>70</v>
      </c>
      <c r="M9" s="1">
        <f t="shared" si="0"/>
        <v>1</v>
      </c>
    </row>
    <row r="10" spans="1:13" ht="20.100000000000001" customHeight="1" x14ac:dyDescent="0.3">
      <c r="A10" s="2">
        <v>6</v>
      </c>
      <c r="B10" s="30">
        <v>45322</v>
      </c>
      <c r="C10" s="6">
        <v>550000</v>
      </c>
      <c r="D10" s="31" t="s">
        <v>74</v>
      </c>
      <c r="E10" s="31" t="s">
        <v>78</v>
      </c>
      <c r="F10" s="5" t="s">
        <v>75</v>
      </c>
      <c r="G10" s="85" t="s">
        <v>76</v>
      </c>
      <c r="H10" s="13" t="s">
        <v>77</v>
      </c>
      <c r="M10" s="1">
        <f t="shared" si="0"/>
        <v>1</v>
      </c>
    </row>
    <row r="11" spans="1:13" ht="20.100000000000001" customHeight="1" x14ac:dyDescent="0.3">
      <c r="A11" s="2">
        <v>7</v>
      </c>
      <c r="B11" s="30"/>
      <c r="C11" s="6"/>
      <c r="D11" s="5"/>
      <c r="E11" s="5"/>
      <c r="F11" s="5"/>
      <c r="G11" s="13"/>
      <c r="H11" s="13"/>
      <c r="M11" s="1">
        <f t="shared" si="0"/>
        <v>1</v>
      </c>
    </row>
    <row r="12" spans="1:13" ht="20.100000000000001" customHeight="1" x14ac:dyDescent="0.3">
      <c r="A12" s="2">
        <v>8</v>
      </c>
      <c r="B12" s="30"/>
      <c r="C12" s="6"/>
      <c r="D12" s="31"/>
      <c r="E12" s="31"/>
      <c r="F12" s="31"/>
      <c r="G12" s="13"/>
      <c r="H12" s="13"/>
      <c r="M12" s="1">
        <f t="shared" si="0"/>
        <v>1</v>
      </c>
    </row>
    <row r="13" spans="1:13" ht="20.100000000000001" customHeight="1" x14ac:dyDescent="0.3">
      <c r="A13" s="2">
        <v>9</v>
      </c>
      <c r="B13" s="30"/>
      <c r="C13" s="6"/>
      <c r="D13" s="31"/>
      <c r="E13" s="5"/>
      <c r="F13" s="31"/>
      <c r="G13" s="13"/>
      <c r="H13" s="13"/>
      <c r="M13" s="1">
        <f t="shared" si="0"/>
        <v>1</v>
      </c>
    </row>
    <row r="14" spans="1:13" ht="20.100000000000001" customHeight="1" x14ac:dyDescent="0.3">
      <c r="A14" s="2">
        <v>10</v>
      </c>
      <c r="B14" s="30"/>
      <c r="C14" s="6"/>
      <c r="D14" s="31"/>
      <c r="E14" s="31"/>
      <c r="F14" s="31"/>
      <c r="G14" s="13"/>
      <c r="H14" s="13"/>
      <c r="M14" s="1">
        <f t="shared" si="0"/>
        <v>1</v>
      </c>
    </row>
    <row r="15" spans="1:13" ht="20.100000000000001" customHeight="1" x14ac:dyDescent="0.3">
      <c r="A15" s="2">
        <v>11</v>
      </c>
      <c r="B15" s="30"/>
      <c r="C15" s="6"/>
      <c r="D15" s="31"/>
      <c r="E15" s="5"/>
      <c r="F15" s="31"/>
      <c r="G15" s="13"/>
      <c r="H15" s="13"/>
      <c r="M15" s="1">
        <f t="shared" si="0"/>
        <v>1</v>
      </c>
    </row>
    <row r="16" spans="1:13" ht="20.100000000000001" customHeight="1" x14ac:dyDescent="0.3">
      <c r="A16" s="2">
        <v>12</v>
      </c>
      <c r="B16" s="30"/>
      <c r="C16" s="6"/>
      <c r="D16" s="31"/>
      <c r="E16" s="31"/>
      <c r="F16" s="5"/>
      <c r="G16" s="13"/>
      <c r="H16" s="13"/>
      <c r="M16" s="1">
        <f t="shared" si="0"/>
        <v>1</v>
      </c>
    </row>
    <row r="17" spans="1:13" ht="20.100000000000001" customHeight="1" x14ac:dyDescent="0.3">
      <c r="A17" s="2">
        <v>13</v>
      </c>
      <c r="B17" s="3"/>
      <c r="C17" s="6"/>
      <c r="D17" s="31"/>
      <c r="E17" s="31"/>
      <c r="F17" s="31"/>
      <c r="G17" s="13"/>
      <c r="H17" s="13"/>
      <c r="M17" s="1">
        <f t="shared" si="0"/>
        <v>1</v>
      </c>
    </row>
    <row r="18" spans="1:13" ht="20.100000000000001" customHeight="1" x14ac:dyDescent="0.3">
      <c r="A18" s="2">
        <v>14</v>
      </c>
      <c r="B18" s="3"/>
      <c r="C18" s="6"/>
      <c r="D18" s="31"/>
      <c r="E18" s="5"/>
      <c r="F18" s="31"/>
      <c r="G18" s="2"/>
      <c r="H18" s="13"/>
      <c r="I18" s="7"/>
      <c r="M18" s="1">
        <f t="shared" si="0"/>
        <v>1</v>
      </c>
    </row>
    <row r="19" spans="1:13" ht="20.100000000000001" customHeight="1" x14ac:dyDescent="0.3">
      <c r="A19" s="2">
        <v>15</v>
      </c>
      <c r="B19" s="3"/>
      <c r="C19" s="6"/>
      <c r="D19" s="5"/>
      <c r="E19" s="5"/>
      <c r="F19" s="2"/>
      <c r="G19" s="2"/>
      <c r="H19" s="2"/>
      <c r="M19" s="1">
        <f t="shared" si="0"/>
        <v>1</v>
      </c>
    </row>
    <row r="20" spans="1:13" ht="20.100000000000001" customHeight="1" x14ac:dyDescent="0.3">
      <c r="A20" s="2">
        <v>16</v>
      </c>
      <c r="B20" s="3"/>
      <c r="C20" s="6"/>
      <c r="D20" s="5"/>
      <c r="E20" s="5"/>
      <c r="F20" s="2"/>
      <c r="G20" s="2"/>
      <c r="H20" s="2"/>
      <c r="I20" s="7"/>
      <c r="M20" s="1">
        <f t="shared" si="0"/>
        <v>1</v>
      </c>
    </row>
    <row r="21" spans="1:13" ht="20.100000000000001" customHeight="1" x14ac:dyDescent="0.3">
      <c r="A21" s="2">
        <v>17</v>
      </c>
      <c r="B21" s="3"/>
      <c r="C21" s="4"/>
      <c r="D21" s="31"/>
      <c r="E21" s="5"/>
      <c r="F21" s="2"/>
      <c r="G21" s="13"/>
      <c r="H21" s="13"/>
      <c r="I21" s="7"/>
      <c r="M21" s="1">
        <f t="shared" si="0"/>
        <v>1</v>
      </c>
    </row>
    <row r="22" spans="1:13" ht="20.100000000000001" customHeight="1" x14ac:dyDescent="0.3">
      <c r="A22" s="2">
        <v>18</v>
      </c>
      <c r="B22" s="3"/>
      <c r="C22" s="4"/>
      <c r="D22" s="31"/>
      <c r="E22" s="2"/>
      <c r="F22" s="5"/>
      <c r="G22" s="2"/>
      <c r="H22" s="2"/>
      <c r="M22" s="1">
        <f t="shared" si="0"/>
        <v>1</v>
      </c>
    </row>
    <row r="23" spans="1:13" ht="20.100000000000001" customHeight="1" x14ac:dyDescent="0.3">
      <c r="A23" s="2">
        <v>19</v>
      </c>
      <c r="B23" s="3"/>
      <c r="C23" s="4"/>
      <c r="D23" s="5"/>
      <c r="E23" s="31"/>
      <c r="F23" s="2"/>
      <c r="G23" s="5"/>
      <c r="H23" s="5"/>
      <c r="M23" s="1">
        <f t="shared" si="0"/>
        <v>1</v>
      </c>
    </row>
    <row r="24" spans="1:13" ht="20.100000000000001" customHeight="1" x14ac:dyDescent="0.3">
      <c r="A24" s="2">
        <v>20</v>
      </c>
      <c r="B24" s="3"/>
      <c r="C24" s="4"/>
      <c r="D24" s="31"/>
      <c r="E24" s="31"/>
      <c r="F24" s="5"/>
      <c r="G24" s="13"/>
      <c r="H24" s="2"/>
      <c r="M24" s="1">
        <f t="shared" ref="M24:M49" si="1">MONTH(B24)</f>
        <v>1</v>
      </c>
    </row>
    <row r="25" spans="1:13" ht="20.100000000000001" customHeight="1" x14ac:dyDescent="0.3">
      <c r="A25" s="2">
        <v>21</v>
      </c>
      <c r="B25" s="3"/>
      <c r="C25" s="4"/>
      <c r="D25" s="31"/>
      <c r="E25" s="31"/>
      <c r="F25" s="5"/>
      <c r="G25" s="13"/>
      <c r="H25" s="2"/>
      <c r="M25" s="1">
        <f>MONTH(B25)</f>
        <v>1</v>
      </c>
    </row>
    <row r="26" spans="1:13" ht="20.100000000000001" customHeight="1" x14ac:dyDescent="0.3">
      <c r="A26" s="2">
        <v>22</v>
      </c>
      <c r="B26" s="3"/>
      <c r="C26" s="4"/>
      <c r="D26" s="31"/>
      <c r="E26" s="31"/>
      <c r="F26" s="5"/>
      <c r="G26" s="13"/>
      <c r="H26" s="2"/>
      <c r="M26" s="1">
        <f t="shared" si="1"/>
        <v>1</v>
      </c>
    </row>
    <row r="27" spans="1:13" ht="20.100000000000001" customHeight="1" x14ac:dyDescent="0.3">
      <c r="A27" s="2">
        <v>23</v>
      </c>
      <c r="B27" s="3"/>
      <c r="C27" s="4"/>
      <c r="D27" s="31"/>
      <c r="E27" s="31"/>
      <c r="F27" s="5"/>
      <c r="G27" s="13"/>
      <c r="H27" s="2"/>
      <c r="M27" s="1">
        <f t="shared" si="1"/>
        <v>1</v>
      </c>
    </row>
    <row r="28" spans="1:13" ht="20.100000000000001" customHeight="1" x14ac:dyDescent="0.3">
      <c r="A28" s="2">
        <v>24</v>
      </c>
      <c r="B28" s="3"/>
      <c r="C28" s="4"/>
      <c r="D28" s="31"/>
      <c r="E28" s="31"/>
      <c r="F28" s="5"/>
      <c r="G28" s="13"/>
      <c r="H28" s="2"/>
      <c r="M28" s="1">
        <f>MONTH(B28)</f>
        <v>1</v>
      </c>
    </row>
    <row r="29" spans="1:13" ht="20.100000000000001" customHeight="1" x14ac:dyDescent="0.3">
      <c r="A29" s="2">
        <v>25</v>
      </c>
      <c r="B29" s="3"/>
      <c r="C29" s="4"/>
      <c r="D29" s="31"/>
      <c r="E29" s="31"/>
      <c r="F29" s="5"/>
      <c r="G29" s="13"/>
      <c r="H29" s="2"/>
      <c r="M29" s="1">
        <f t="shared" si="1"/>
        <v>1</v>
      </c>
    </row>
    <row r="30" spans="1:13" ht="20.100000000000001" customHeight="1" x14ac:dyDescent="0.3">
      <c r="A30" s="2">
        <v>26</v>
      </c>
      <c r="B30" s="3"/>
      <c r="C30" s="4"/>
      <c r="D30" s="31"/>
      <c r="E30" s="31"/>
      <c r="F30" s="5"/>
      <c r="G30" s="13"/>
      <c r="H30" s="2"/>
      <c r="M30" s="1">
        <f>MONTH(B30)</f>
        <v>1</v>
      </c>
    </row>
    <row r="31" spans="1:13" ht="20.100000000000001" customHeight="1" x14ac:dyDescent="0.3">
      <c r="A31" s="2">
        <v>27</v>
      </c>
      <c r="B31" s="3"/>
      <c r="C31" s="4"/>
      <c r="D31" s="31"/>
      <c r="E31" s="31"/>
      <c r="F31" s="5"/>
      <c r="G31" s="13"/>
      <c r="H31" s="2"/>
      <c r="M31" s="1">
        <f t="shared" si="1"/>
        <v>1</v>
      </c>
    </row>
    <row r="32" spans="1:13" ht="20.100000000000001" customHeight="1" x14ac:dyDescent="0.3">
      <c r="A32" s="2">
        <v>28</v>
      </c>
      <c r="B32" s="3"/>
      <c r="C32" s="4"/>
      <c r="D32" s="31"/>
      <c r="E32" s="31"/>
      <c r="F32" s="5"/>
      <c r="G32" s="13"/>
      <c r="H32" s="2"/>
      <c r="M32" s="1">
        <f t="shared" si="1"/>
        <v>1</v>
      </c>
    </row>
    <row r="33" spans="1:13" ht="20.100000000000001" customHeight="1" x14ac:dyDescent="0.3">
      <c r="A33" s="2">
        <v>29</v>
      </c>
      <c r="B33" s="3"/>
      <c r="C33" s="4"/>
      <c r="D33" s="31"/>
      <c r="E33" s="31"/>
      <c r="F33" s="5"/>
      <c r="G33" s="13"/>
      <c r="H33" s="2"/>
      <c r="M33" s="1">
        <f t="shared" si="1"/>
        <v>1</v>
      </c>
    </row>
    <row r="34" spans="1:13" ht="20.100000000000001" customHeight="1" x14ac:dyDescent="0.3">
      <c r="A34" s="2">
        <v>30</v>
      </c>
      <c r="B34" s="3"/>
      <c r="C34" s="4"/>
      <c r="D34" s="5"/>
      <c r="E34" s="2"/>
      <c r="F34" s="31"/>
      <c r="G34" s="5"/>
      <c r="H34" s="5"/>
      <c r="M34" s="1">
        <f t="shared" si="1"/>
        <v>1</v>
      </c>
    </row>
    <row r="35" spans="1:13" ht="20.100000000000001" customHeight="1" x14ac:dyDescent="0.3">
      <c r="A35" s="2">
        <v>31</v>
      </c>
      <c r="B35" s="3"/>
      <c r="C35" s="4"/>
      <c r="D35" s="5"/>
      <c r="E35" s="2"/>
      <c r="F35" s="5"/>
      <c r="G35" s="5"/>
      <c r="H35" s="5"/>
      <c r="M35" s="1">
        <f t="shared" si="1"/>
        <v>1</v>
      </c>
    </row>
    <row r="36" spans="1:13" ht="20.100000000000001" customHeight="1" x14ac:dyDescent="0.3">
      <c r="A36" s="2">
        <v>32</v>
      </c>
      <c r="B36" s="3"/>
      <c r="C36" s="4"/>
      <c r="D36" s="5"/>
      <c r="E36" s="2"/>
      <c r="F36" s="2"/>
      <c r="G36" s="2"/>
      <c r="H36" s="2"/>
      <c r="M36" s="1">
        <f>MONTH(B36)</f>
        <v>1</v>
      </c>
    </row>
    <row r="37" spans="1:13" ht="20.100000000000001" customHeight="1" x14ac:dyDescent="0.3">
      <c r="A37" s="2">
        <v>33</v>
      </c>
      <c r="B37" s="3"/>
      <c r="C37" s="4"/>
      <c r="D37" s="5"/>
      <c r="E37" s="31"/>
      <c r="F37" s="5"/>
      <c r="G37" s="13"/>
      <c r="H37" s="2"/>
      <c r="M37" s="1">
        <f t="shared" si="1"/>
        <v>1</v>
      </c>
    </row>
    <row r="38" spans="1:13" ht="20.100000000000001" customHeight="1" x14ac:dyDescent="0.3">
      <c r="A38" s="2">
        <v>34</v>
      </c>
      <c r="B38" s="3"/>
      <c r="C38" s="4"/>
      <c r="D38" s="5"/>
      <c r="E38" s="2"/>
      <c r="F38" s="31"/>
      <c r="G38" s="2"/>
      <c r="H38" s="2"/>
      <c r="M38" s="1">
        <f t="shared" si="1"/>
        <v>1</v>
      </c>
    </row>
    <row r="39" spans="1:13" ht="20.100000000000001" customHeight="1" x14ac:dyDescent="0.3">
      <c r="A39" s="2">
        <v>35</v>
      </c>
      <c r="B39" s="3"/>
      <c r="C39" s="4"/>
      <c r="D39" s="5"/>
      <c r="E39" s="2"/>
      <c r="F39" s="2"/>
      <c r="G39" s="2"/>
      <c r="H39" s="2"/>
      <c r="M39" s="1">
        <f t="shared" si="1"/>
        <v>1</v>
      </c>
    </row>
    <row r="40" spans="1:13" ht="20.100000000000001" customHeight="1" x14ac:dyDescent="0.3">
      <c r="A40" s="2">
        <v>36</v>
      </c>
      <c r="B40" s="3"/>
      <c r="C40" s="4"/>
      <c r="D40" s="5"/>
      <c r="E40" s="2"/>
      <c r="F40" s="2"/>
      <c r="G40" s="2"/>
      <c r="H40" s="2"/>
      <c r="M40" s="1">
        <f t="shared" si="1"/>
        <v>1</v>
      </c>
    </row>
    <row r="41" spans="1:13" ht="20.100000000000001" customHeight="1" x14ac:dyDescent="0.3">
      <c r="A41" s="2">
        <v>37</v>
      </c>
      <c r="B41" s="3"/>
      <c r="C41" s="4"/>
      <c r="D41" s="5"/>
      <c r="E41" s="2"/>
      <c r="F41" s="31"/>
      <c r="G41" s="2"/>
      <c r="H41" s="2"/>
      <c r="M41" s="1">
        <f t="shared" si="1"/>
        <v>1</v>
      </c>
    </row>
    <row r="42" spans="1:13" ht="20.100000000000001" customHeight="1" x14ac:dyDescent="0.3">
      <c r="A42" s="2">
        <v>38</v>
      </c>
      <c r="B42" s="3"/>
      <c r="C42" s="4"/>
      <c r="D42" s="5"/>
      <c r="E42" s="2"/>
      <c r="F42" s="31"/>
      <c r="G42" s="2"/>
      <c r="H42" s="2"/>
      <c r="M42" s="1">
        <f t="shared" si="1"/>
        <v>1</v>
      </c>
    </row>
    <row r="43" spans="1:13" ht="20.100000000000001" customHeight="1" x14ac:dyDescent="0.3">
      <c r="A43" s="2">
        <v>39</v>
      </c>
      <c r="B43" s="3"/>
      <c r="C43" s="4"/>
      <c r="D43" s="31"/>
      <c r="E43" s="2"/>
      <c r="F43" s="31"/>
      <c r="G43" s="2"/>
      <c r="H43" s="2"/>
      <c r="M43" s="1">
        <f t="shared" si="1"/>
        <v>1</v>
      </c>
    </row>
    <row r="44" spans="1:13" ht="20.100000000000001" customHeight="1" x14ac:dyDescent="0.3">
      <c r="A44" s="2">
        <v>40</v>
      </c>
      <c r="B44" s="3"/>
      <c r="C44" s="4"/>
      <c r="D44" s="5"/>
      <c r="E44" s="2"/>
      <c r="F44" s="2"/>
      <c r="G44" s="2"/>
      <c r="H44" s="2"/>
      <c r="M44" s="1">
        <f t="shared" si="1"/>
        <v>1</v>
      </c>
    </row>
    <row r="45" spans="1:13" ht="20.100000000000001" customHeight="1" x14ac:dyDescent="0.3">
      <c r="A45" s="2">
        <v>41</v>
      </c>
      <c r="B45" s="3"/>
      <c r="C45" s="4"/>
      <c r="D45" s="5"/>
      <c r="E45" s="31"/>
      <c r="F45" s="2"/>
      <c r="G45" s="13"/>
      <c r="H45" s="2"/>
      <c r="M45" s="1">
        <f>MONTH(B45)</f>
        <v>1</v>
      </c>
    </row>
    <row r="46" spans="1:13" ht="20.100000000000001" customHeight="1" x14ac:dyDescent="0.3">
      <c r="A46" s="2">
        <v>42</v>
      </c>
      <c r="B46" s="3"/>
      <c r="C46" s="4"/>
      <c r="D46" s="5"/>
      <c r="E46" s="31"/>
      <c r="F46" s="2"/>
      <c r="G46" s="13"/>
      <c r="H46" s="2"/>
      <c r="M46" s="1">
        <f t="shared" si="1"/>
        <v>1</v>
      </c>
    </row>
    <row r="47" spans="1:13" ht="20.100000000000001" customHeight="1" x14ac:dyDescent="0.3">
      <c r="A47" s="2">
        <v>52</v>
      </c>
      <c r="B47" s="3"/>
      <c r="C47" s="4"/>
      <c r="D47" s="5"/>
      <c r="E47" s="2"/>
      <c r="F47" s="2"/>
      <c r="G47" s="2"/>
      <c r="H47" s="2"/>
      <c r="M47" s="1">
        <f t="shared" si="1"/>
        <v>1</v>
      </c>
    </row>
    <row r="48" spans="1:13" ht="20.100000000000001" customHeight="1" x14ac:dyDescent="0.3">
      <c r="A48" s="2">
        <v>51</v>
      </c>
      <c r="B48" s="3"/>
      <c r="C48" s="4"/>
      <c r="D48" s="5"/>
      <c r="E48" s="2"/>
      <c r="F48" s="2"/>
      <c r="G48" s="2"/>
      <c r="H48" s="2"/>
      <c r="M48" s="1">
        <f t="shared" si="1"/>
        <v>1</v>
      </c>
    </row>
    <row r="49" spans="1:13" ht="20.100000000000001" customHeight="1" x14ac:dyDescent="0.3">
      <c r="A49" s="2">
        <v>43</v>
      </c>
      <c r="B49" s="3"/>
      <c r="C49" s="4"/>
      <c r="D49" s="5"/>
      <c r="E49" s="31"/>
      <c r="F49" s="2"/>
      <c r="G49" s="13"/>
      <c r="H49" s="2"/>
      <c r="M49" s="1">
        <f t="shared" si="1"/>
        <v>1</v>
      </c>
    </row>
    <row r="50" spans="1:13" ht="20.100000000000001" customHeight="1" x14ac:dyDescent="0.3">
      <c r="A50" s="2">
        <v>53</v>
      </c>
      <c r="B50" s="3"/>
      <c r="C50" s="4"/>
      <c r="D50" s="5"/>
      <c r="E50" s="2"/>
      <c r="F50" s="31"/>
      <c r="G50" s="32"/>
      <c r="H50" s="2"/>
      <c r="M50" s="1">
        <f t="shared" ref="M50:M78" si="2">MONTH(B50)</f>
        <v>1</v>
      </c>
    </row>
    <row r="51" spans="1:13" ht="20.100000000000001" customHeight="1" x14ac:dyDescent="0.3">
      <c r="A51" s="2">
        <v>54</v>
      </c>
      <c r="B51" s="3"/>
      <c r="C51" s="4"/>
      <c r="D51" s="73"/>
      <c r="E51" s="2"/>
      <c r="F51" s="2"/>
      <c r="G51" s="2"/>
      <c r="H51" s="2"/>
      <c r="M51" s="1">
        <f t="shared" si="2"/>
        <v>1</v>
      </c>
    </row>
    <row r="52" spans="1:13" ht="20.100000000000001" customHeight="1" x14ac:dyDescent="0.3">
      <c r="A52" s="2">
        <v>45</v>
      </c>
      <c r="B52" s="3"/>
      <c r="C52" s="4"/>
      <c r="D52" s="5"/>
      <c r="E52" s="2"/>
      <c r="F52" s="2"/>
      <c r="G52" s="13"/>
      <c r="H52" s="2"/>
      <c r="M52" s="1">
        <f t="shared" si="2"/>
        <v>1</v>
      </c>
    </row>
    <row r="53" spans="1:13" ht="20.100000000000001" customHeight="1" x14ac:dyDescent="0.3">
      <c r="A53" s="2">
        <v>46</v>
      </c>
      <c r="B53" s="3"/>
      <c r="C53" s="4"/>
      <c r="D53" s="5"/>
      <c r="E53" s="31"/>
      <c r="F53" s="2"/>
      <c r="G53" s="13"/>
      <c r="H53" s="2"/>
      <c r="M53" s="1">
        <f t="shared" si="2"/>
        <v>1</v>
      </c>
    </row>
    <row r="54" spans="1:13" ht="20.10000000000000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customHeight="1" x14ac:dyDescent="0.3">
      <c r="A55" s="2">
        <v>48</v>
      </c>
      <c r="B55" s="3"/>
      <c r="C55" s="4"/>
      <c r="D55" s="31"/>
      <c r="E55" s="2"/>
      <c r="F55" s="2"/>
      <c r="G55" s="2"/>
      <c r="H55" s="2"/>
      <c r="M55" s="1">
        <f t="shared" si="2"/>
        <v>1</v>
      </c>
    </row>
    <row r="56" spans="1:13" ht="20.100000000000001" customHeight="1" x14ac:dyDescent="0.3">
      <c r="A56" s="2">
        <v>49</v>
      </c>
      <c r="B56" s="3"/>
      <c r="C56" s="4"/>
      <c r="D56" s="5"/>
      <c r="E56" s="31"/>
      <c r="F56" s="2"/>
      <c r="G56" s="13"/>
      <c r="H56" s="2"/>
      <c r="M56" s="1">
        <f t="shared" si="2"/>
        <v>1</v>
      </c>
    </row>
    <row r="57" spans="1:13" ht="20.10000000000000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customHeight="1" x14ac:dyDescent="0.3">
      <c r="A60" s="2">
        <v>57</v>
      </c>
      <c r="B60" s="3"/>
      <c r="C60" s="6"/>
      <c r="D60" s="5"/>
      <c r="E60" s="31"/>
      <c r="F60" s="2"/>
      <c r="G60" s="13"/>
      <c r="H60" s="2"/>
      <c r="M60" s="1">
        <f t="shared" si="2"/>
        <v>1</v>
      </c>
    </row>
    <row r="61" spans="1:13" ht="20.10000000000000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customHeight="1" x14ac:dyDescent="0.3">
      <c r="A63" s="2">
        <v>61</v>
      </c>
      <c r="B63" s="3"/>
      <c r="C63" s="6"/>
      <c r="D63" s="5"/>
      <c r="E63" s="2"/>
      <c r="F63" s="2"/>
      <c r="G63" s="2"/>
      <c r="H63" s="2"/>
      <c r="M63" s="1">
        <f t="shared" si="2"/>
        <v>1</v>
      </c>
    </row>
    <row r="64" spans="1:13" ht="20.100000000000001" customHeight="1" x14ac:dyDescent="0.3">
      <c r="A64" s="2">
        <v>59</v>
      </c>
      <c r="B64" s="3"/>
      <c r="C64" s="6"/>
      <c r="D64" s="5"/>
      <c r="E64" s="2"/>
      <c r="F64" s="2"/>
      <c r="G64" s="2"/>
      <c r="H64" s="2"/>
      <c r="M64" s="1">
        <f t="shared" si="2"/>
        <v>1</v>
      </c>
    </row>
    <row r="65" spans="1:13" ht="20.10000000000000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customHeight="1" x14ac:dyDescent="0.3">
      <c r="A67" s="2">
        <v>63</v>
      </c>
      <c r="B67" s="3"/>
      <c r="C67" s="6"/>
      <c r="D67" s="5"/>
      <c r="E67" s="2"/>
      <c r="F67" s="2"/>
      <c r="G67" s="2"/>
      <c r="H67" s="2"/>
      <c r="M67" s="1">
        <f t="shared" si="2"/>
        <v>1</v>
      </c>
    </row>
    <row r="68" spans="1:13" ht="20.100000000000001" customHeight="1" x14ac:dyDescent="0.3">
      <c r="A68" s="2">
        <v>64</v>
      </c>
      <c r="B68" s="3"/>
      <c r="C68" s="6"/>
      <c r="D68" s="5"/>
      <c r="E68" s="2"/>
      <c r="F68" s="2"/>
      <c r="G68" s="2"/>
      <c r="H68" s="2"/>
      <c r="M68" s="1">
        <f t="shared" si="2"/>
        <v>1</v>
      </c>
    </row>
    <row r="69" spans="1:13" ht="20.100000000000001" customHeight="1" x14ac:dyDescent="0.3">
      <c r="A69" s="2">
        <v>65</v>
      </c>
      <c r="B69" s="3"/>
      <c r="C69" s="6"/>
      <c r="D69" s="5"/>
      <c r="E69" s="2"/>
      <c r="F69" s="2"/>
      <c r="G69" s="2"/>
      <c r="H69" s="2"/>
      <c r="M69" s="1">
        <f t="shared" si="2"/>
        <v>1</v>
      </c>
    </row>
    <row r="70" spans="1:13" ht="20.10000000000000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customHeight="1" x14ac:dyDescent="0.3">
      <c r="A71" s="2">
        <v>67</v>
      </c>
      <c r="B71" s="3"/>
      <c r="C71" s="6"/>
      <c r="D71" s="5"/>
      <c r="E71" s="2"/>
      <c r="F71" s="2"/>
      <c r="G71" s="13"/>
      <c r="H71" s="2"/>
      <c r="K71" s="76"/>
      <c r="M71" s="1">
        <f t="shared" si="2"/>
        <v>1</v>
      </c>
    </row>
    <row r="72" spans="1:13" ht="20.10000000000000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sortState ref="A47:G68">
      <sortCondition ref="B3:B68"/>
    </sortState>
  </autoFilter>
  <sortState ref="B5:H10">
    <sortCondition ref="B5:B10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8" t="s">
        <v>12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customHeight="1" x14ac:dyDescent="0.3">
      <c r="A4" s="106" t="s">
        <v>35</v>
      </c>
      <c r="B4" s="107"/>
      <c r="C4" s="67">
        <f>SUM(C5:C334)</f>
        <v>991000</v>
      </c>
      <c r="D4" s="68" t="str">
        <f>COUNTA(D5:D151)&amp;"건"</f>
        <v>5건</v>
      </c>
      <c r="E4" s="69"/>
      <c r="F4" s="69"/>
      <c r="G4" s="69"/>
      <c r="H4" s="59"/>
    </row>
    <row r="5" spans="1:13" ht="20.10000000000000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/>
      <c r="J5" s="1">
        <f t="shared" ref="J5:J58" si="0">MONTH(B5)</f>
        <v>1</v>
      </c>
    </row>
    <row r="6" spans="1:13" ht="20.10000000000000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/>
      <c r="J6" s="1">
        <f t="shared" si="0"/>
        <v>1</v>
      </c>
    </row>
    <row r="7" spans="1:13" ht="20.10000000000000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/>
      <c r="J7" s="1">
        <f t="shared" si="0"/>
        <v>1</v>
      </c>
      <c r="K7" s="70"/>
    </row>
    <row r="8" spans="1:13" ht="20.10000000000000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59</v>
      </c>
      <c r="F8" s="2" t="s">
        <v>47</v>
      </c>
      <c r="G8" s="5" t="s">
        <v>60</v>
      </c>
      <c r="H8" s="2"/>
      <c r="J8" s="1">
        <f t="shared" si="0"/>
        <v>1</v>
      </c>
    </row>
    <row r="9" spans="1:13" ht="20.10000000000000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58</v>
      </c>
      <c r="F9" s="2" t="s">
        <v>47</v>
      </c>
      <c r="G9" s="5" t="s">
        <v>57</v>
      </c>
      <c r="H9" s="2"/>
      <c r="J9" s="1">
        <f t="shared" si="0"/>
        <v>1</v>
      </c>
    </row>
    <row r="10" spans="1:13" ht="20.100000000000001" customHeight="1" x14ac:dyDescent="0.3">
      <c r="A10" s="2">
        <v>6</v>
      </c>
      <c r="B10" s="3"/>
      <c r="C10" s="4"/>
      <c r="D10" s="2"/>
      <c r="E10" s="5"/>
      <c r="F10" s="2"/>
      <c r="G10" s="5"/>
      <c r="H10" s="2"/>
      <c r="J10" s="1">
        <f t="shared" si="0"/>
        <v>1</v>
      </c>
    </row>
    <row r="11" spans="1:13" ht="20.100000000000001" customHeight="1" x14ac:dyDescent="0.3">
      <c r="A11" s="2">
        <v>7</v>
      </c>
      <c r="B11" s="3"/>
      <c r="C11" s="4"/>
      <c r="D11" s="2"/>
      <c r="E11" s="5"/>
      <c r="F11" s="2"/>
      <c r="G11" s="5"/>
      <c r="H11" s="2"/>
      <c r="J11" s="1">
        <f t="shared" si="0"/>
        <v>1</v>
      </c>
    </row>
    <row r="12" spans="1:13" ht="20.100000000000001" customHeight="1" x14ac:dyDescent="0.3">
      <c r="A12" s="2">
        <v>8</v>
      </c>
      <c r="B12" s="3"/>
      <c r="C12" s="6"/>
      <c r="D12" s="2"/>
      <c r="E12" s="5"/>
      <c r="F12" s="2"/>
      <c r="G12" s="5"/>
      <c r="H12" s="2"/>
      <c r="J12" s="1">
        <f t="shared" si="0"/>
        <v>1</v>
      </c>
      <c r="L12" s="70"/>
    </row>
    <row r="13" spans="1:13" ht="20.100000000000001" customHeight="1" x14ac:dyDescent="0.3">
      <c r="A13" s="2">
        <v>9</v>
      </c>
      <c r="B13" s="3"/>
      <c r="C13" s="4"/>
      <c r="D13" s="13"/>
      <c r="E13" s="5"/>
      <c r="F13" s="2"/>
      <c r="G13" s="5"/>
      <c r="H13" s="2"/>
      <c r="J13" s="1">
        <f t="shared" si="0"/>
        <v>1</v>
      </c>
      <c r="L13" s="71"/>
    </row>
    <row r="14" spans="1:13" ht="20.100000000000001" customHeight="1" x14ac:dyDescent="0.3">
      <c r="A14" s="2">
        <v>10</v>
      </c>
      <c r="B14" s="3"/>
      <c r="C14" s="6"/>
      <c r="D14" s="2"/>
      <c r="E14" s="5"/>
      <c r="F14" s="2"/>
      <c r="G14" s="5"/>
      <c r="H14" s="2"/>
      <c r="J14" s="1">
        <f t="shared" si="0"/>
        <v>1</v>
      </c>
      <c r="L14" s="77"/>
      <c r="M14" s="77"/>
    </row>
    <row r="15" spans="1:13" ht="20.100000000000001" customHeight="1" x14ac:dyDescent="0.3">
      <c r="A15" s="2">
        <v>11</v>
      </c>
      <c r="B15" s="3"/>
      <c r="C15" s="6"/>
      <c r="D15" s="2"/>
      <c r="E15" s="5"/>
      <c r="F15" s="2"/>
      <c r="G15" s="5"/>
      <c r="H15" s="2"/>
      <c r="J15" s="1">
        <f t="shared" si="0"/>
        <v>1</v>
      </c>
      <c r="L15" s="77"/>
      <c r="M15" s="77"/>
    </row>
    <row r="16" spans="1:13" ht="20.100000000000001" customHeight="1" x14ac:dyDescent="0.3">
      <c r="A16" s="2">
        <v>12</v>
      </c>
      <c r="B16" s="3"/>
      <c r="C16" s="6"/>
      <c r="D16" s="2"/>
      <c r="E16" s="5"/>
      <c r="F16" s="2"/>
      <c r="G16" s="5"/>
      <c r="H16" s="2"/>
      <c r="J16" s="1">
        <f t="shared" si="0"/>
        <v>1</v>
      </c>
      <c r="L16" s="77"/>
      <c r="M16" s="77"/>
    </row>
    <row r="17" spans="1:14" ht="20.100000000000001" customHeight="1" x14ac:dyDescent="0.3">
      <c r="A17" s="2">
        <v>13</v>
      </c>
      <c r="B17" s="3"/>
      <c r="C17" s="4"/>
      <c r="D17" s="13"/>
      <c r="E17" s="5"/>
      <c r="F17" s="2"/>
      <c r="G17" s="5"/>
      <c r="H17" s="2"/>
      <c r="J17" s="1">
        <f t="shared" si="0"/>
        <v>1</v>
      </c>
      <c r="L17" s="77"/>
      <c r="M17" s="77"/>
    </row>
    <row r="18" spans="1:14" ht="20.100000000000001" customHeight="1" x14ac:dyDescent="0.3">
      <c r="A18" s="2">
        <v>14</v>
      </c>
      <c r="B18" s="3"/>
      <c r="C18" s="4"/>
      <c r="D18" s="2"/>
      <c r="E18" s="5"/>
      <c r="F18" s="2"/>
      <c r="G18" s="5"/>
      <c r="H18" s="2"/>
      <c r="J18" s="1">
        <f t="shared" si="0"/>
        <v>1</v>
      </c>
      <c r="M18" s="70"/>
      <c r="N18" s="71"/>
    </row>
    <row r="19" spans="1:14" ht="20.100000000000001" customHeight="1" x14ac:dyDescent="0.3">
      <c r="A19" s="2">
        <v>15</v>
      </c>
      <c r="B19" s="3"/>
      <c r="C19" s="4"/>
      <c r="D19" s="13"/>
      <c r="E19" s="5"/>
      <c r="F19" s="2"/>
      <c r="G19" s="5"/>
      <c r="H19" s="2"/>
      <c r="J19" s="1">
        <f t="shared" si="0"/>
        <v>1</v>
      </c>
    </row>
    <row r="20" spans="1:14" ht="20.100000000000001" customHeight="1" x14ac:dyDescent="0.3">
      <c r="A20" s="2">
        <v>16</v>
      </c>
      <c r="B20" s="3"/>
      <c r="C20" s="4"/>
      <c r="D20" s="2"/>
      <c r="E20" s="5"/>
      <c r="F20" s="2"/>
      <c r="G20" s="5"/>
      <c r="H20" s="2"/>
      <c r="J20" s="1">
        <f t="shared" si="0"/>
        <v>1</v>
      </c>
    </row>
    <row r="21" spans="1:14" ht="20.100000000000001" customHeight="1" x14ac:dyDescent="0.3">
      <c r="A21" s="2">
        <v>17</v>
      </c>
      <c r="B21" s="3"/>
      <c r="C21" s="4"/>
      <c r="D21" s="2"/>
      <c r="E21" s="5"/>
      <c r="F21" s="2"/>
      <c r="G21" s="5"/>
      <c r="H21" s="2"/>
      <c r="J21" s="1">
        <f t="shared" si="0"/>
        <v>1</v>
      </c>
    </row>
    <row r="22" spans="1:14" ht="20.100000000000001" customHeight="1" x14ac:dyDescent="0.3">
      <c r="A22" s="2">
        <v>18</v>
      </c>
      <c r="B22" s="3"/>
      <c r="C22" s="6"/>
      <c r="D22" s="13"/>
      <c r="E22" s="5"/>
      <c r="F22" s="2"/>
      <c r="G22" s="5"/>
      <c r="H22" s="2"/>
      <c r="J22" s="1">
        <f t="shared" si="0"/>
        <v>1</v>
      </c>
    </row>
    <row r="23" spans="1:14" ht="20.100000000000001" customHeight="1" x14ac:dyDescent="0.3">
      <c r="A23" s="2">
        <v>19</v>
      </c>
      <c r="B23" s="3"/>
      <c r="C23" s="6"/>
      <c r="D23" s="13"/>
      <c r="E23" s="5"/>
      <c r="F23" s="2"/>
      <c r="G23" s="5"/>
      <c r="H23" s="2"/>
      <c r="J23" s="1">
        <f t="shared" si="0"/>
        <v>1</v>
      </c>
    </row>
    <row r="24" spans="1:14" ht="20.10000000000000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/>
  <sortState ref="B5:H9">
    <sortCondition ref="B5:B9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8" t="s">
        <v>13</v>
      </c>
      <c r="B1" s="108"/>
      <c r="C1" s="108"/>
      <c r="D1" s="108"/>
      <c r="E1" s="108"/>
      <c r="F1" s="108"/>
      <c r="G1" s="108"/>
    </row>
    <row r="3" spans="1:12" ht="20.100000000000001" customHeight="1" x14ac:dyDescent="0.3">
      <c r="A3" s="61" t="s">
        <v>10</v>
      </c>
      <c r="B3" s="61" t="s">
        <v>6</v>
      </c>
      <c r="C3" s="61" t="s">
        <v>36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customHeight="1" x14ac:dyDescent="0.3">
      <c r="A4" s="109" t="s">
        <v>35</v>
      </c>
      <c r="B4" s="110"/>
      <c r="C4" s="62">
        <f>SUM(C5:C150)</f>
        <v>0</v>
      </c>
      <c r="D4" s="63" t="str">
        <f>COUNTA(D5:D151)&amp;"건"</f>
        <v>0건</v>
      </c>
      <c r="E4" s="63"/>
      <c r="F4" s="63"/>
      <c r="G4" s="63"/>
    </row>
    <row r="5" spans="1:12" ht="20.100000000000001" customHeight="1" x14ac:dyDescent="0.3">
      <c r="A5" s="18">
        <v>1</v>
      </c>
      <c r="B5" s="19"/>
      <c r="C5" s="20"/>
      <c r="D5" s="18"/>
      <c r="E5" s="18"/>
      <c r="F5" s="5"/>
      <c r="G5" s="18"/>
      <c r="L5" s="11">
        <f t="shared" ref="L5:L18" si="0">MONTH(B5)</f>
        <v>1</v>
      </c>
    </row>
    <row r="6" spans="1:12" ht="20.100000000000001" customHeight="1" x14ac:dyDescent="0.3">
      <c r="A6" s="18">
        <v>2</v>
      </c>
      <c r="B6" s="19"/>
      <c r="C6" s="20"/>
      <c r="D6" s="18"/>
      <c r="E6" s="18"/>
      <c r="F6" s="5"/>
      <c r="G6" s="18"/>
      <c r="L6" s="11">
        <f t="shared" si="0"/>
        <v>1</v>
      </c>
    </row>
    <row r="7" spans="1:12" ht="20.100000000000001" customHeight="1" x14ac:dyDescent="0.3">
      <c r="A7" s="18">
        <v>3</v>
      </c>
      <c r="B7" s="19"/>
      <c r="C7" s="20"/>
      <c r="D7" s="18"/>
      <c r="E7" s="18"/>
      <c r="F7" s="2"/>
      <c r="G7" s="18"/>
      <c r="L7" s="11">
        <f t="shared" si="0"/>
        <v>1</v>
      </c>
    </row>
    <row r="8" spans="1:12" ht="20.100000000000001" customHeight="1" x14ac:dyDescent="0.3">
      <c r="A8" s="18">
        <v>4</v>
      </c>
      <c r="B8" s="19"/>
      <c r="C8" s="20"/>
      <c r="D8" s="18"/>
      <c r="E8" s="18"/>
      <c r="F8" s="2"/>
      <c r="G8" s="18"/>
      <c r="L8" s="11">
        <f t="shared" si="0"/>
        <v>1</v>
      </c>
    </row>
    <row r="9" spans="1:12" ht="20.100000000000001" customHeight="1" x14ac:dyDescent="0.3">
      <c r="A9" s="18">
        <v>5</v>
      </c>
      <c r="B9" s="19"/>
      <c r="C9" s="20"/>
      <c r="D9" s="18"/>
      <c r="E9" s="18"/>
      <c r="F9" s="5"/>
      <c r="G9" s="18"/>
      <c r="K9" s="22"/>
      <c r="L9" s="11">
        <f t="shared" si="0"/>
        <v>1</v>
      </c>
    </row>
    <row r="10" spans="1:12" ht="20.100000000000001" customHeight="1" x14ac:dyDescent="0.3">
      <c r="A10" s="18">
        <v>6</v>
      </c>
      <c r="B10" s="19"/>
      <c r="C10" s="74"/>
      <c r="D10" s="18"/>
      <c r="E10" s="18"/>
      <c r="F10" s="5"/>
      <c r="G10" s="18"/>
      <c r="K10" s="72"/>
      <c r="L10" s="11">
        <f t="shared" si="0"/>
        <v>1</v>
      </c>
    </row>
    <row r="11" spans="1:12" ht="20.10000000000000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/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1" t="s">
        <v>27</v>
      </c>
      <c r="C1" s="111"/>
      <c r="D1" s="111"/>
      <c r="E1" s="111"/>
      <c r="F1" s="111"/>
    </row>
    <row r="2" spans="2:11" ht="24" customHeight="1" x14ac:dyDescent="0.3">
      <c r="B2" s="37"/>
      <c r="C2" s="38" t="s">
        <v>38</v>
      </c>
      <c r="D2" s="39" t="s">
        <v>29</v>
      </c>
      <c r="E2" s="81" t="s">
        <v>39</v>
      </c>
      <c r="F2" s="40" t="s">
        <v>30</v>
      </c>
    </row>
    <row r="3" spans="2:11" ht="24" customHeight="1" x14ac:dyDescent="0.3">
      <c r="B3" s="79" t="s">
        <v>37</v>
      </c>
      <c r="C3" s="78">
        <f>SUM(C4:C11)</f>
        <v>16100000</v>
      </c>
      <c r="D3" s="78">
        <f t="shared" ref="D3:F3" si="0">SUM(D4:D11)</f>
        <v>1398000</v>
      </c>
      <c r="E3" s="82">
        <f>D3/C3*100</f>
        <v>8.683229813664596</v>
      </c>
      <c r="F3" s="80">
        <f t="shared" si="0"/>
        <v>14702000</v>
      </c>
    </row>
    <row r="4" spans="2:11" ht="24" customHeight="1" x14ac:dyDescent="0.3">
      <c r="B4" s="41" t="s">
        <v>20</v>
      </c>
      <c r="C4" s="36">
        <v>7000000</v>
      </c>
      <c r="D4" s="36">
        <f>SUMIF(기관운영업무추진비!$F$5:$F$317,$B4,기관운영업무추진비!$C$5:$C$317)</f>
        <v>1048000</v>
      </c>
      <c r="E4" s="83">
        <f>D4/C4*100</f>
        <v>14.971428571428572</v>
      </c>
      <c r="F4" s="42">
        <f>C4-D4</f>
        <v>5952000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0</v>
      </c>
      <c r="E5" s="83">
        <f t="shared" ref="E5:E10" si="1">D5/C5*100</f>
        <v>0</v>
      </c>
      <c r="F5" s="42">
        <f t="shared" ref="F5:F11" si="2">C5-D5</f>
        <v>1300000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0</v>
      </c>
      <c r="E6" s="83">
        <f t="shared" si="1"/>
        <v>0</v>
      </c>
      <c r="F6" s="42">
        <f t="shared" si="2"/>
        <v>1300000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0</v>
      </c>
      <c r="E7" s="83">
        <f t="shared" si="1"/>
        <v>0</v>
      </c>
      <c r="F7" s="42">
        <f t="shared" si="2"/>
        <v>1300000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0</v>
      </c>
      <c r="E8" s="83">
        <f t="shared" si="1"/>
        <v>0</v>
      </c>
      <c r="F8" s="42">
        <f t="shared" si="2"/>
        <v>1300000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0</v>
      </c>
      <c r="E9" s="83">
        <f t="shared" si="1"/>
        <v>0</v>
      </c>
      <c r="F9" s="42">
        <f t="shared" si="2"/>
        <v>1300000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350000</v>
      </c>
      <c r="E10" s="83">
        <f t="shared" si="1"/>
        <v>26.923076923076923</v>
      </c>
      <c r="F10" s="42">
        <f t="shared" si="2"/>
        <v>950000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0</v>
      </c>
      <c r="E11" s="84">
        <f>D11/C11*100</f>
        <v>0</v>
      </c>
      <c r="F11" s="45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2024-02-02T08:53:21Z</dcterms:modified>
</cp:coreProperties>
</file>