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A12193-0F4E-4D6F-8DE4-B2BC0FACCFCE}" xr6:coauthVersionLast="37" xr6:coauthVersionMax="37" xr10:uidLastSave="{00000000-0000-0000-0000-000000000000}"/>
  <bookViews>
    <workbookView xWindow="0" yWindow="0" windowWidth="28800" windowHeight="12285" activeTab="1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기타" sheetId="8" r:id="rId5"/>
  </sheets>
  <definedNames>
    <definedName name="_xlnm._FilterDatabase" localSheetId="1" hidden="1">기관운영업무추진비!$A$3:$G$129</definedName>
    <definedName name="_xlnm._FilterDatabase" localSheetId="2" hidden="1">시책추진업무추진비!$A$3:$F$47</definedName>
    <definedName name="_xlnm._FilterDatabase" localSheetId="0" hidden="1">'업무추진비 집행내역'!$B$3:$G$4</definedName>
    <definedName name="_xlnm._FilterDatabase" localSheetId="3" hidden="1">정원가산업무추진비!$A$3:$G$33</definedName>
  </definedNames>
  <calcPr calcId="179021"/>
</workbook>
</file>

<file path=xl/calcChain.xml><?xml version="1.0" encoding="utf-8"?>
<calcChain xmlns="http://schemas.openxmlformats.org/spreadsheetml/2006/main">
  <c r="C4" i="5" l="1"/>
  <c r="D4" i="5"/>
  <c r="D4" i="6" l="1"/>
  <c r="C4" i="2"/>
  <c r="D4" i="2" l="1"/>
  <c r="M105" i="2" l="1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04" i="2" l="1"/>
  <c r="C3" i="8" l="1"/>
  <c r="E4" i="8"/>
  <c r="F4" i="8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5" i="6"/>
  <c r="M103" i="2" l="1"/>
  <c r="M102" i="2"/>
  <c r="M101" i="2" l="1"/>
  <c r="M100" i="2" l="1"/>
  <c r="M99" i="2"/>
  <c r="M98" i="2"/>
  <c r="M97" i="2"/>
  <c r="M96" i="2"/>
  <c r="M95" i="2"/>
  <c r="M94" i="2"/>
  <c r="D11" i="8" l="1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F11" i="8" l="1"/>
  <c r="E11" i="8"/>
  <c r="D5" i="8"/>
  <c r="D6" i="8"/>
  <c r="D7" i="8"/>
  <c r="D8" i="8"/>
  <c r="D9" i="8"/>
  <c r="D10" i="8"/>
  <c r="F10" i="8" l="1"/>
  <c r="E10" i="8"/>
  <c r="F9" i="8"/>
  <c r="E9" i="8"/>
  <c r="F8" i="8"/>
  <c r="E8" i="8"/>
  <c r="F7" i="8"/>
  <c r="E7" i="8"/>
  <c r="F6" i="8"/>
  <c r="E6" i="8"/>
  <c r="F5" i="8"/>
  <c r="E5" i="8"/>
  <c r="D3" i="8"/>
  <c r="E3" i="8" s="1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M78" i="2"/>
  <c r="M77" i="2"/>
  <c r="M76" i="2"/>
  <c r="M75" i="2"/>
  <c r="M74" i="2"/>
  <c r="M73" i="2"/>
  <c r="M72" i="2"/>
  <c r="M71" i="2"/>
  <c r="M70" i="2"/>
  <c r="M69" i="2"/>
  <c r="M68" i="2"/>
  <c r="M45" i="2"/>
  <c r="M42" i="2"/>
  <c r="M41" i="2"/>
  <c r="M40" i="2"/>
  <c r="M36" i="2"/>
  <c r="M34" i="2"/>
  <c r="M33" i="2"/>
  <c r="M30" i="2"/>
  <c r="M28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M7" i="2"/>
  <c r="J6" i="5"/>
  <c r="F3" i="8" l="1"/>
  <c r="J5" i="5"/>
  <c r="M31" i="2" l="1"/>
  <c r="M32" i="2"/>
  <c r="M35" i="2"/>
  <c r="M37" i="2"/>
  <c r="M38" i="2"/>
  <c r="M39" i="2"/>
  <c r="M43" i="2"/>
  <c r="M44" i="2"/>
  <c r="M46" i="2"/>
  <c r="M47" i="2"/>
  <c r="M48" i="2"/>
  <c r="M49" i="2"/>
  <c r="M24" i="2"/>
  <c r="M26" i="2"/>
  <c r="M27" i="2"/>
  <c r="M29" i="2"/>
  <c r="M6" i="2" l="1"/>
  <c r="M10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5" i="2"/>
  <c r="D16" i="1" l="1"/>
  <c r="D15" i="1"/>
  <c r="E5" i="1"/>
  <c r="D9" i="1"/>
  <c r="D8" i="1"/>
  <c r="D7" i="1"/>
  <c r="D6" i="1"/>
  <c r="D10" i="1"/>
  <c r="D11" i="1"/>
  <c r="D5" i="1"/>
  <c r="F16" i="1"/>
  <c r="F6" i="1"/>
  <c r="F5" i="1"/>
  <c r="F13" i="1"/>
  <c r="F9" i="1"/>
  <c r="F12" i="1"/>
  <c r="F8" i="1"/>
  <c r="F15" i="1"/>
  <c r="F11" i="1"/>
  <c r="F7" i="1"/>
  <c r="F14" i="1"/>
  <c r="F10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D17" i="1" l="1"/>
  <c r="D18" i="1" s="1"/>
  <c r="F17" i="1"/>
  <c r="F18" i="1" s="1"/>
  <c r="E17" i="1"/>
  <c r="E21" i="1" l="1"/>
  <c r="E18" i="1"/>
  <c r="D21" i="1"/>
  <c r="D20" i="1"/>
  <c r="F20" i="1"/>
  <c r="F21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<sst xmlns="http://schemas.openxmlformats.org/spreadsheetml/2006/main" count="676" uniqueCount="384">
  <si>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</si>
  <si>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</si>
  <si>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</si>
  <si>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</si>
  <si>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</si>
  <si>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</si>
  <si>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</si>
  <si>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</si>
  <si>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</si>
  <si>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</si>
  <si>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</si>
  <si>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</si>
  <si>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</si>
  <si>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</si>
  <si>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</si>
  <si>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</si>
  <si>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</si>
  <si>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</si>
  <si>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</si>
  <si>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</si>
  <si>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</si>
  <si>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</si>
  <si>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</si>
  <si>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</si>
  <si>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</si>
  <si>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</si>
  <si>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</si>
  <si>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</si>
  <si>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</si>
  <si>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</si>
  <si>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</si>
  <si>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</si>
  <si>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</si>
  <si>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지출방법</t>
    <phoneticPr fontId="2" type="noConversion"/>
  </si>
  <si>
    <t>상반기 예산잔액</t>
    <phoneticPr fontId="2" type="noConversion"/>
  </si>
  <si>
    <t>합 계</t>
    <phoneticPr fontId="2" type="noConversion"/>
  </si>
  <si>
    <t>사용액(원)</t>
    <phoneticPr fontId="2" type="noConversion"/>
  </si>
  <si>
    <t>합계</t>
    <phoneticPr fontId="2" type="noConversion"/>
  </si>
  <si>
    <t>연간예산액</t>
    <phoneticPr fontId="2" type="noConversion"/>
  </si>
  <si>
    <t>집행률(%)</t>
    <phoneticPr fontId="2" type="noConversion"/>
  </si>
  <si>
    <t>2024년 업무추진비 집행내역</t>
    <phoneticPr fontId="2" type="noConversion"/>
  </si>
  <si>
    <t>(행신) 직원 간담회 결과 및 경비 지급 건의 - 2팀</t>
    <phoneticPr fontId="2" type="noConversion"/>
  </si>
  <si>
    <t>행신센터장</t>
    <phoneticPr fontId="2" type="noConversion"/>
  </si>
  <si>
    <t>화룡반점</t>
    <phoneticPr fontId="2" type="noConversion"/>
  </si>
  <si>
    <t>카드</t>
    <phoneticPr fontId="2" type="noConversion"/>
  </si>
  <si>
    <t>2024년 의용소방대 업무추진 간담회 추진</t>
    <phoneticPr fontId="2" type="noConversion"/>
  </si>
  <si>
    <t>원조갯마을 낙지</t>
    <phoneticPr fontId="2" type="noConversion"/>
  </si>
  <si>
    <t>서장</t>
    <phoneticPr fontId="2" type="noConversion"/>
  </si>
  <si>
    <t>화재피해 저감을 위한 업무협의 간담회 비용</t>
    <phoneticPr fontId="2" type="noConversion"/>
  </si>
  <si>
    <t>본부 화재예방팀장 등 5명</t>
    <phoneticPr fontId="2" type="noConversion"/>
  </si>
  <si>
    <t>남여의용소방대장 등 19명</t>
    <phoneticPr fontId="2" type="noConversion"/>
  </si>
  <si>
    <t>원주추옥</t>
    <phoneticPr fontId="2" type="noConversion"/>
  </si>
  <si>
    <t>유관기관장 취임에 따른 축하화환 구매</t>
    <phoneticPr fontId="2" type="noConversion"/>
  </si>
  <si>
    <t>현진원예</t>
    <phoneticPr fontId="2" type="noConversion"/>
  </si>
  <si>
    <t>덕양구청장, 동고양세무서장</t>
    <phoneticPr fontId="2" type="noConversion"/>
  </si>
  <si>
    <t>더담</t>
    <phoneticPr fontId="2" type="noConversion"/>
  </si>
  <si>
    <t>올터두부고을</t>
    <phoneticPr fontId="2" type="noConversion"/>
  </si>
  <si>
    <t>소방정책자문위원회 활성화를 위한 간담회</t>
    <phoneticPr fontId="2" type="noConversion"/>
  </si>
  <si>
    <t>주요 정책 소통을 위한 도의원 간담회</t>
    <phoneticPr fontId="2" type="noConversion"/>
  </si>
  <si>
    <t>협업부서 순회방문에 따른 직원 격려물품 구매 비용 지급</t>
    <phoneticPr fontId="2" type="noConversion"/>
  </si>
  <si>
    <t>경기상회</t>
    <phoneticPr fontId="2" type="noConversion"/>
  </si>
  <si>
    <t>(행신) 직원 간담회 결과 및 경비 지급 건의 - 3팀</t>
    <phoneticPr fontId="2" type="noConversion"/>
  </si>
  <si>
    <t>(행신) 직원 간담회 결과 및 경비 지급 건의 - 1팀</t>
    <phoneticPr fontId="2" type="noConversion"/>
  </si>
  <si>
    <t>소방 7명</t>
    <phoneticPr fontId="2" type="noConversion"/>
  </si>
  <si>
    <t>소방 7명</t>
    <phoneticPr fontId="2" type="noConversion"/>
  </si>
  <si>
    <t>화룡반점</t>
    <phoneticPr fontId="2" type="noConversion"/>
  </si>
  <si>
    <t>구조·구급대, 각 안전센터(5)</t>
    <phoneticPr fontId="2" type="noConversion"/>
  </si>
  <si>
    <t>서장</t>
  </si>
  <si>
    <t>계좌이체</t>
  </si>
  <si>
    <t>-</t>
    <phoneticPr fontId="2" type="noConversion"/>
  </si>
  <si>
    <t>소방 1명</t>
    <phoneticPr fontId="2" type="noConversion"/>
  </si>
  <si>
    <t>경조사비 지급(재난예방과 김OO-처 외조모 별세)</t>
    <phoneticPr fontId="2" type="noConversion"/>
  </si>
  <si>
    <t>꼬꼬닭내장</t>
    <phoneticPr fontId="2" type="noConversion"/>
  </si>
  <si>
    <t>서장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</si>
  <si>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</si>
  <si>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</si>
  <si>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소방 20명</t>
    <phoneticPr fontId="2" type="noConversion"/>
  </si>
  <si>
    <t>현진원예</t>
    <phoneticPr fontId="2" type="noConversion"/>
  </si>
  <si>
    <t>고양경찰서장</t>
    <phoneticPr fontId="2" type="noConversion"/>
  </si>
  <si>
    <t>서장</t>
    <phoneticPr fontId="2" type="noConversion"/>
  </si>
  <si>
    <t>카드</t>
    <phoneticPr fontId="2" type="noConversion"/>
  </si>
  <si>
    <t>소방정책자문위원회 설 명절 감사 물품 구매</t>
    <phoneticPr fontId="2" type="noConversion"/>
  </si>
  <si>
    <t>소방정책자문위원 15명</t>
    <phoneticPr fontId="2" type="noConversion"/>
  </si>
  <si>
    <t>소방정책자문위원 등 12명</t>
    <phoneticPr fontId="2" type="noConversion"/>
  </si>
  <si>
    <t>도의원 등 3명</t>
    <phoneticPr fontId="2" type="noConversion"/>
  </si>
  <si>
    <t>설 명절 직원격려 물품 구매</t>
    <phoneticPr fontId="2" type="noConversion"/>
  </si>
  <si>
    <t>카드</t>
    <phoneticPr fontId="2" type="noConversion"/>
  </si>
  <si>
    <t>경조사비 지급(능곡119안저센터 오OO-처 조모 별세)</t>
    <phoneticPr fontId="2" type="noConversion"/>
  </si>
  <si>
    <t>씨스페이스(능곡점)</t>
    <phoneticPr fontId="2" type="noConversion"/>
  </si>
  <si>
    <t>소방 28명</t>
    <phoneticPr fontId="2" type="noConversion"/>
  </si>
  <si>
    <t>능곡센터장</t>
    <phoneticPr fontId="2" type="noConversion"/>
  </si>
  <si>
    <t>(능곡) 설 명절 직원 격려물품 구매에 따른 비용 지급 요청</t>
  </si>
  <si>
    <t>홈플러스 킨텍스점</t>
    <phoneticPr fontId="2" type="noConversion"/>
  </si>
  <si>
    <t>메디팜일산약국</t>
    <phoneticPr fontId="2" type="noConversion"/>
  </si>
  <si>
    <t>유관기관 6명</t>
    <phoneticPr fontId="2" type="noConversion"/>
  </si>
  <si>
    <t>서장</t>
    <phoneticPr fontId="2" type="noConversion"/>
  </si>
  <si>
    <t>2월 유관기관 방문 등에 필요한 기념품 구매</t>
    <phoneticPr fontId="2" type="noConversion"/>
  </si>
  <si>
    <t>카드</t>
    <phoneticPr fontId="2" type="noConversion"/>
  </si>
  <si>
    <t>원주추옥</t>
    <phoneticPr fontId="2" type="noConversion"/>
  </si>
  <si>
    <t>산이화</t>
    <phoneticPr fontId="2" type="noConversion"/>
  </si>
  <si>
    <t>경기도의회 도의원 초청 소방정책보고회 비용</t>
    <phoneticPr fontId="2" type="noConversion"/>
  </si>
  <si>
    <t>도의원 등 6명</t>
    <phoneticPr fontId="2" type="noConversion"/>
  </si>
  <si>
    <t>도의원 등 10명</t>
    <phoneticPr fontId="2" type="noConversion"/>
  </si>
  <si>
    <t>팬시어쿠파</t>
    <phoneticPr fontId="2" type="noConversion"/>
  </si>
  <si>
    <t>고양소방서 전직원</t>
    <phoneticPr fontId="2" type="noConversion"/>
  </si>
  <si>
    <t>긴자료코 삼송점</t>
    <phoneticPr fontId="2" type="noConversion"/>
  </si>
  <si>
    <t>백채김치찌개 신원점</t>
    <phoneticPr fontId="2" type="noConversion"/>
  </si>
  <si>
    <t>버거리(원흥역점)</t>
    <phoneticPr fontId="2" type="noConversion"/>
  </si>
  <si>
    <t>맘스터치 고양동점</t>
    <phoneticPr fontId="2" type="noConversion"/>
  </si>
  <si>
    <t>도미노피자 고양점</t>
    <phoneticPr fontId="2" type="noConversion"/>
  </si>
  <si>
    <t>싸이버거 고양동점</t>
    <phoneticPr fontId="2" type="noConversion"/>
  </si>
  <si>
    <t>삼송센터장</t>
    <phoneticPr fontId="2" type="noConversion"/>
  </si>
  <si>
    <t>소방 8명</t>
    <phoneticPr fontId="2" type="noConversion"/>
  </si>
  <si>
    <t>소방 3명</t>
    <phoneticPr fontId="2" type="noConversion"/>
  </si>
  <si>
    <t>소방 6명</t>
    <phoneticPr fontId="2" type="noConversion"/>
  </si>
  <si>
    <t>2024년 삼송119안전센터 설연휴 직원 격려 간담회 - 1팀</t>
    <phoneticPr fontId="2" type="noConversion"/>
  </si>
  <si>
    <t>2024년 삼송119안전센터 설연휴 직원 격려 간담회 - 2팀</t>
    <phoneticPr fontId="2" type="noConversion"/>
  </si>
  <si>
    <t>2024년 삼송119안전센터 설연휴 직원 격려 간담회 - 3팀</t>
    <phoneticPr fontId="2" type="noConversion"/>
  </si>
  <si>
    <t>2024년 삼송119안전센터 설연휴 직원 격려 간담회 -고양지역대 1팀</t>
    <phoneticPr fontId="2" type="noConversion"/>
  </si>
  <si>
    <t>2024년 삼송119안전센터 설연휴 직원 격려 간담회 - 고양지역대 2팀</t>
    <phoneticPr fontId="2" type="noConversion"/>
  </si>
  <si>
    <t>2024년 삼송119안전센터 설연휴 직원 격려 간담회 - 고양지역대 3팀</t>
    <phoneticPr fontId="2" type="noConversion"/>
  </si>
  <si>
    <t>나이스누미츄 일산장항점</t>
    <phoneticPr fontId="2" type="noConversion"/>
  </si>
  <si>
    <t>원당센터장</t>
    <phoneticPr fontId="2" type="noConversion"/>
  </si>
  <si>
    <t>소방 9명</t>
    <phoneticPr fontId="2" type="noConversion"/>
  </si>
  <si>
    <t>(원당)센터장과 소통을 위한 1분기 간담회 실시에 따른 비용 - 3팀</t>
    <phoneticPr fontId="2" type="noConversion"/>
  </si>
  <si>
    <t>도의원 1명</t>
    <phoneticPr fontId="2" type="noConversion"/>
  </si>
  <si>
    <t>경조사비 지급(안전행정위원회 도의원 박○○ - 모친 별세)</t>
    <phoneticPr fontId="2" type="noConversion"/>
  </si>
  <si>
    <t>경조사비 지급(119구급대 안OO-조모 별세)</t>
    <phoneticPr fontId="2" type="noConversion"/>
  </si>
  <si>
    <t>경조사비 지급(능곡119안전센터 이OO-조모 별세)</t>
    <phoneticPr fontId="2" type="noConversion"/>
  </si>
  <si>
    <t>명륜진사갈비(일산대화점)</t>
    <phoneticPr fontId="2" type="noConversion"/>
  </si>
  <si>
    <t>(행신) 직원 간담회 결과 및 경비 지급 건의 - 1팀</t>
  </si>
  <si>
    <t>소방 11명</t>
    <phoneticPr fontId="2" type="noConversion"/>
  </si>
  <si>
    <t>방아간집</t>
    <phoneticPr fontId="2" type="noConversion"/>
  </si>
  <si>
    <t>인사담당관 소속팀장 등 8명</t>
    <phoneticPr fontId="2" type="noConversion"/>
  </si>
  <si>
    <t>서장</t>
    <phoneticPr fontId="2" type="noConversion"/>
  </si>
  <si>
    <t>소방관서 인사운영 컨설팅 및 소통을 위한 정담회</t>
    <phoneticPr fontId="2" type="noConversion"/>
  </si>
  <si>
    <t>카드</t>
    <phoneticPr fontId="2" type="noConversion"/>
  </si>
  <si>
    <t>산이화</t>
    <phoneticPr fontId="2" type="noConversion"/>
  </si>
  <si>
    <t>서장</t>
    <phoneticPr fontId="2" type="noConversion"/>
  </si>
  <si>
    <t>카드</t>
    <phoneticPr fontId="2" type="noConversion"/>
  </si>
  <si>
    <t>현금</t>
    <phoneticPr fontId="2" type="noConversion"/>
  </si>
  <si>
    <t>언론인 등 8명</t>
    <phoneticPr fontId="2" type="noConversion"/>
  </si>
  <si>
    <t>주요정책 소통을 위한 지역언론인 간담회</t>
    <phoneticPr fontId="2" type="noConversion"/>
  </si>
  <si>
    <t>허당</t>
    <phoneticPr fontId="2" type="noConversion"/>
  </si>
  <si>
    <t>소방 16명</t>
    <phoneticPr fontId="2" type="noConversion"/>
  </si>
  <si>
    <t>(원당)직원간 소통 및 화합을 1분기 간담회 실시에 따른 비용 - 1팀</t>
    <phoneticPr fontId="2" type="noConversion"/>
  </si>
  <si>
    <t>안녕로메</t>
    <phoneticPr fontId="2" type="noConversion"/>
  </si>
  <si>
    <t>소방 40명</t>
    <phoneticPr fontId="2" type="noConversion"/>
  </si>
  <si>
    <t>서장</t>
    <phoneticPr fontId="2" type="noConversion"/>
  </si>
  <si>
    <t>구급대원 등급별 응급처치 교육 참석자 격려 물품 구매</t>
    <phoneticPr fontId="2" type="noConversion"/>
  </si>
  <si>
    <t>-</t>
  </si>
  <si>
    <t>소방 1명</t>
  </si>
  <si>
    <t>경조사비 지급(119구급대 박OO-본인 결혼)</t>
  </si>
  <si>
    <t>경조사비 지급(119구급대 윤OO-본인 결혼)</t>
  </si>
  <si>
    <t>하루방</t>
    <phoneticPr fontId="2" type="noConversion"/>
  </si>
  <si>
    <t>도의원 등 7명</t>
    <phoneticPr fontId="2" type="noConversion"/>
  </si>
  <si>
    <t>서장</t>
    <phoneticPr fontId="2" type="noConversion"/>
  </si>
  <si>
    <t>주요 정책 소통을 위한 도의원 간담회</t>
    <phoneticPr fontId="2" type="noConversion"/>
  </si>
  <si>
    <t>경조사비 지급(119구급대 이OO-본인 결혼)</t>
    <phoneticPr fontId="2" type="noConversion"/>
  </si>
  <si>
    <t>꼬꼬닭내장</t>
    <phoneticPr fontId="2" type="noConversion"/>
  </si>
  <si>
    <t>소방행정기획과장 등 6명</t>
    <phoneticPr fontId="2" type="noConversion"/>
  </si>
  <si>
    <t>서장</t>
    <phoneticPr fontId="2" type="noConversion"/>
  </si>
  <si>
    <t>고양소방서 주요사업 추진을 위한 업무협의 간담회</t>
    <phoneticPr fontId="2" type="noConversion"/>
  </si>
  <si>
    <t>서장</t>
    <phoneticPr fontId="2" type="noConversion"/>
  </si>
  <si>
    <t>2024회계연도 세출예산 신속집행 추진 부서 격려 간담회</t>
    <phoneticPr fontId="2" type="noConversion"/>
  </si>
  <si>
    <t>카드</t>
    <phoneticPr fontId="2" type="noConversion"/>
  </si>
  <si>
    <t>방아간집</t>
    <phoneticPr fontId="2" type="noConversion"/>
  </si>
  <si>
    <t>화로상회</t>
    <phoneticPr fontId="2" type="noConversion"/>
  </si>
  <si>
    <t>소방 16명</t>
    <phoneticPr fontId="2" type="noConversion"/>
  </si>
  <si>
    <t>(원당)직원간 소통 및 화합을 위한 1분기 간담회 실시 - 2팀</t>
    <phoneticPr fontId="2" type="noConversion"/>
  </si>
  <si>
    <t>쿨참치</t>
    <phoneticPr fontId="2" type="noConversion"/>
  </si>
  <si>
    <t>서장</t>
    <phoneticPr fontId="2" type="noConversion"/>
  </si>
  <si>
    <t>소방 8명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</si>
  <si>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</si>
  <si>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</si>
  <si>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주요 소방정책 홍보를 위한 지역 언론인 간담회</t>
    <phoneticPr fontId="2" type="noConversion"/>
  </si>
  <si>
    <t>경조사비 지급(행신119구급대 김OO-부친 별세)</t>
    <phoneticPr fontId="2" type="noConversion"/>
  </si>
  <si>
    <t>24시동대구탕</t>
    <phoneticPr fontId="2" type="noConversion"/>
  </si>
  <si>
    <t>언론인 등 8명</t>
    <phoneticPr fontId="2" type="noConversion"/>
  </si>
  <si>
    <t>경조사비 지급(현장지휘단 김OO-모친 별세)</t>
    <phoneticPr fontId="2" type="noConversion"/>
  </si>
  <si>
    <t>화룡반점</t>
    <phoneticPr fontId="2" type="noConversion"/>
  </si>
  <si>
    <t>소방 11명</t>
    <phoneticPr fontId="2" type="noConversion"/>
  </si>
  <si>
    <t>(행신) 직원 간담회 결과 및 경비 지급 건의 - 2팀</t>
    <phoneticPr fontId="2" type="noConversion"/>
  </si>
  <si>
    <t>삼송센터장</t>
    <phoneticPr fontId="2" type="noConversion"/>
  </si>
  <si>
    <t>소방 1명</t>
    <phoneticPr fontId="2" type="noConversion"/>
  </si>
  <si>
    <t>네이버 파이낸셜</t>
    <phoneticPr fontId="2" type="noConversion"/>
  </si>
  <si>
    <t>소방 11명</t>
    <phoneticPr fontId="2" type="noConversion"/>
  </si>
  <si>
    <t>메가MGC커피(고양신원마을점)</t>
    <phoneticPr fontId="2" type="noConversion"/>
  </si>
  <si>
    <t>갈갈커피</t>
    <phoneticPr fontId="2" type="noConversion"/>
  </si>
  <si>
    <t>소방 8명</t>
    <phoneticPr fontId="2" type="noConversion"/>
  </si>
  <si>
    <t>소방 5명</t>
    <phoneticPr fontId="2" type="noConversion"/>
  </si>
  <si>
    <t>싸다구김밥</t>
    <phoneticPr fontId="2" type="noConversion"/>
  </si>
  <si>
    <t>맥도날드 고양DT점</t>
    <phoneticPr fontId="2" type="noConversion"/>
  </si>
  <si>
    <t>2024년 삼송119안전센터 조직개편에 따른 직원 화합 및 격려를 위한 간담회-1팀</t>
    <phoneticPr fontId="2" type="noConversion"/>
  </si>
  <si>
    <t>2024년 삼송119안전센터 조직개편에 따른 직원 화합 및 격려를 위한 간담회-2팀</t>
    <phoneticPr fontId="2" type="noConversion"/>
  </si>
  <si>
    <t>2024년 삼송119안전센터 조직개편에 따른 직원 화합 및 격려를 위한 간담회-3팀</t>
    <phoneticPr fontId="2" type="noConversion"/>
  </si>
  <si>
    <t>2024년 삼송119안전센터 조직개편에 따른 직원 화합 및 격려를 위한 간담회-고양3팀</t>
    <phoneticPr fontId="2" type="noConversion"/>
  </si>
  <si>
    <t>2024년 삼송119안전센터 조직개편에 따른 직원 화합 및 격려를 위한 간담회-고양1팀</t>
    <phoneticPr fontId="2" type="noConversion"/>
  </si>
  <si>
    <t>2024년 삼송119안전센터 조직개편에 따른 직원 화합 및 격려를 위한 간담회-고양2팀</t>
    <phoneticPr fontId="2" type="noConversion"/>
  </si>
  <si>
    <t>수빈</t>
    <phoneticPr fontId="2" type="noConversion"/>
  </si>
  <si>
    <t>소방정책자문위원 등 6명</t>
    <phoneticPr fontId="2" type="noConversion"/>
  </si>
  <si>
    <t>서장</t>
    <phoneticPr fontId="2" type="noConversion"/>
  </si>
  <si>
    <t>주요 정책 소통을 위한 소방정책자문위원회 간담회</t>
    <phoneticPr fontId="2" type="noConversion"/>
  </si>
  <si>
    <t>폭풍장어본점</t>
    <phoneticPr fontId="2" type="noConversion"/>
  </si>
  <si>
    <t>소방 7명</t>
    <phoneticPr fontId="2" type="noConversion"/>
  </si>
  <si>
    <t>구조대장</t>
    <phoneticPr fontId="2" type="noConversion"/>
  </si>
  <si>
    <t>(구조대)간담회 실시 결과 및 경비지급 건의-3팀</t>
    <phoneticPr fontId="2" type="noConversion"/>
  </si>
  <si>
    <t>카드</t>
    <phoneticPr fontId="2" type="noConversion"/>
  </si>
  <si>
    <t>현금</t>
  </si>
  <si>
    <t>서장</t>
    <phoneticPr fontId="2" type="noConversion"/>
  </si>
  <si>
    <t>경조사비 지급(원당119안전센터 박OO-모친 별세)</t>
    <phoneticPr fontId="2" type="noConversion"/>
  </si>
  <si>
    <t>경조사비 지급(원당119안전센터 정OO-본인 결혼)</t>
    <phoneticPr fontId="2" type="noConversion"/>
  </si>
  <si>
    <t>경조사비 지급(원당119안전센터 홍OO-모친 별세)</t>
    <phoneticPr fontId="2" type="noConversion"/>
  </si>
  <si>
    <t>(능곡) 2024년 소방기술경연대회 참가 직원 간담회 비용 지급 요청</t>
  </si>
  <si>
    <t>소방 6명</t>
    <phoneticPr fontId="2" type="noConversion"/>
  </si>
  <si>
    <t>능곡센터장</t>
    <phoneticPr fontId="2" type="noConversion"/>
  </si>
  <si>
    <t>㈜투엠에이치(텍캠)</t>
    <phoneticPr fontId="2" type="noConversion"/>
  </si>
  <si>
    <t>고자리냉면</t>
    <phoneticPr fontId="2" type="noConversion"/>
  </si>
  <si>
    <t>서장</t>
    <phoneticPr fontId="2" type="noConversion"/>
  </si>
  <si>
    <t>청렴소통문화 향상을 위한 청렴정책컨설팅 정담회</t>
    <phoneticPr fontId="2" type="noConversion"/>
  </si>
  <si>
    <t>소방감사과장 등 7명</t>
    <phoneticPr fontId="2" type="noConversion"/>
  </si>
  <si>
    <t>경조사비 지급(능곡119안전센터 임OO-본인 결혼)</t>
    <phoneticPr fontId="2" type="noConversion"/>
  </si>
  <si>
    <t>경조사비 지급(원당119안전센터 안OO-본인 결혼)</t>
    <phoneticPr fontId="2" type="noConversion"/>
  </si>
  <si>
    <t>경조사비 지급(소방행정과 이OO-모친 별세)</t>
    <phoneticPr fontId="2" type="noConversion"/>
  </si>
  <si>
    <t>(능곡) 소속직원 배우자출산 격려물품 구매</t>
    <phoneticPr fontId="2" type="noConversion"/>
  </si>
  <si>
    <t>쿠팡㈜</t>
    <phoneticPr fontId="2" type="noConversion"/>
  </si>
  <si>
    <t>소방 1명</t>
    <phoneticPr fontId="2" type="noConversion"/>
  </si>
  <si>
    <t>강강술래늘봄농원점</t>
    <phoneticPr fontId="2" type="noConversion"/>
  </si>
  <si>
    <t>북부본부 이동점검반 등 3명</t>
    <phoneticPr fontId="2" type="noConversion"/>
  </si>
  <si>
    <t>서장</t>
    <phoneticPr fontId="2" type="noConversion"/>
  </si>
  <si>
    <t>소방차량 점검 및 신규 장비관리시스템 정착을 위한 장비관리 컨설팅 간담회</t>
    <phoneticPr fontId="2" type="noConversion"/>
  </si>
  <si>
    <t>도원참치</t>
    <phoneticPr fontId="2" type="noConversion"/>
  </si>
  <si>
    <t>덕양구청장 등 10명</t>
    <phoneticPr fontId="2" type="noConversion"/>
  </si>
  <si>
    <t>서장</t>
    <phoneticPr fontId="2" type="noConversion"/>
  </si>
  <si>
    <t>고양소방서 업무협의를 위한 유관기관장 간담회</t>
    <phoneticPr fontId="2" type="noConversion"/>
  </si>
  <si>
    <t>카드</t>
    <phoneticPr fontId="2" type="noConversion"/>
  </si>
  <si>
    <t>고양소방서 비대면 고충상담창구 활성화를 위한 적극 참여부서 격려물품 구매</t>
    <phoneticPr fontId="2" type="noConversion"/>
  </si>
  <si>
    <t>카드</t>
    <phoneticPr fontId="2" type="noConversion"/>
  </si>
  <si>
    <t>도미노피자 원당점</t>
    <phoneticPr fontId="2" type="noConversion"/>
  </si>
  <si>
    <t>푸라닭 고양관산점</t>
    <phoneticPr fontId="2" type="noConversion"/>
  </si>
  <si>
    <t>소방 16명</t>
    <phoneticPr fontId="2" type="noConversion"/>
  </si>
  <si>
    <t>네이버 파이낸셜</t>
  </si>
  <si>
    <t>삼송센터장</t>
  </si>
  <si>
    <t>카드</t>
  </si>
  <si>
    <t>(삼송)직원 승진 축하 물품 구매</t>
    <phoneticPr fontId="2" type="noConversion"/>
  </si>
  <si>
    <t>(삼송)직원 승진 축하 물품 구매</t>
    <phoneticPr fontId="2" type="noConversion"/>
  </si>
  <si>
    <t>올터두부고을</t>
    <phoneticPr fontId="2" type="noConversion"/>
  </si>
  <si>
    <t>소방 3명</t>
    <phoneticPr fontId="2" type="noConversion"/>
  </si>
  <si>
    <t>서장</t>
    <phoneticPr fontId="2" type="noConversion"/>
  </si>
  <si>
    <t>소방정책자문위원회 월례회의 추진부서 격려 간담회</t>
    <phoneticPr fontId="2" type="noConversion"/>
  </si>
  <si>
    <t>카드</t>
    <phoneticPr fontId="2" type="noConversion"/>
  </si>
  <si>
    <t>쿠팡㈜</t>
    <phoneticPr fontId="2" type="noConversion"/>
  </si>
  <si>
    <t>능곡센터장</t>
    <phoneticPr fontId="2" type="noConversion"/>
  </si>
  <si>
    <t>소방 9명</t>
    <phoneticPr fontId="2" type="noConversion"/>
  </si>
  <si>
    <t>(능곡)안전센터 자체 체육행사에 따른 지원물품 구매</t>
    <phoneticPr fontId="2" type="noConversion"/>
  </si>
  <si>
    <t>카드</t>
    <phoneticPr fontId="2" type="noConversion"/>
  </si>
  <si>
    <t>지안유통</t>
    <phoneticPr fontId="2" type="noConversion"/>
  </si>
  <si>
    <t>내방객</t>
    <phoneticPr fontId="2" type="noConversion"/>
  </si>
  <si>
    <t>서장</t>
    <phoneticPr fontId="2" type="noConversion"/>
  </si>
  <si>
    <t>고양소방서 내방객 기념품 구매</t>
    <phoneticPr fontId="2" type="noConversion"/>
  </si>
  <si>
    <t>계좌이체</t>
    <phoneticPr fontId="2" type="noConversion"/>
  </si>
  <si>
    <t>경조사비 지급(행신119안전센터 김OO-본인 결혼)</t>
    <phoneticPr fontId="2" type="noConversion"/>
  </si>
  <si>
    <t>(행신) 직원 간담회 결과 및 경비 지급 건의 - 1팀</t>
    <phoneticPr fontId="2" type="noConversion"/>
  </si>
  <si>
    <t>남궁</t>
    <phoneticPr fontId="2" type="noConversion"/>
  </si>
  <si>
    <t>망향비빔국수 원당역점</t>
    <phoneticPr fontId="2" type="noConversion"/>
  </si>
  <si>
    <t>도의원, 의용소방대연합회장 등 4명</t>
    <phoneticPr fontId="2" type="noConversion"/>
  </si>
  <si>
    <t>서장</t>
    <phoneticPr fontId="2" type="noConversion"/>
  </si>
  <si>
    <t>의용소방대 업무추진 격려 및 애로사항 청취 간담회</t>
    <phoneticPr fontId="2" type="noConversion"/>
  </si>
  <si>
    <t>카드</t>
    <phoneticPr fontId="2" type="noConversion"/>
  </si>
  <si>
    <t>소방 11명</t>
    <phoneticPr fontId="2" type="noConversion"/>
  </si>
  <si>
    <t>상구네돼지구이</t>
    <phoneticPr fontId="2" type="noConversion"/>
  </si>
  <si>
    <t>경조사비 지급(삼송119안전센터 김OO-빙부 별세)</t>
    <phoneticPr fontId="2" type="noConversion"/>
  </si>
  <si>
    <t>이태리한옥</t>
    <phoneticPr fontId="2" type="noConversion"/>
  </si>
  <si>
    <t>소방 10명</t>
    <phoneticPr fontId="2" type="noConversion"/>
  </si>
  <si>
    <t>서장</t>
    <phoneticPr fontId="2" type="noConversion"/>
  </si>
  <si>
    <t>고양소방서 소통담당관 업무추진 격려 간담회</t>
    <phoneticPr fontId="2" type="noConversion"/>
  </si>
  <si>
    <t>카드</t>
    <phoneticPr fontId="2" type="noConversion"/>
  </si>
  <si>
    <t>일상</t>
    <phoneticPr fontId="2" type="noConversion"/>
  </si>
  <si>
    <t>소방 12명</t>
    <phoneticPr fontId="2" type="noConversion"/>
  </si>
  <si>
    <t>서장</t>
    <phoneticPr fontId="2" type="noConversion"/>
  </si>
  <si>
    <t>소방행정과 직원 격려 및 소통을 위한 간담회</t>
    <phoneticPr fontId="2" type="noConversion"/>
  </si>
  <si>
    <t>경조사비 지급(원당119안전센터 최OO-본인 결혼)</t>
    <phoneticPr fontId="2" type="noConversion"/>
  </si>
  <si>
    <t>경조사비 지급(삼송119안전센터 최OO-본인 결혼)</t>
    <phoneticPr fontId="2" type="noConversion"/>
  </si>
  <si>
    <t>소방 11명</t>
    <phoneticPr fontId="2" type="noConversion"/>
  </si>
  <si>
    <t>서장</t>
    <phoneticPr fontId="2" type="noConversion"/>
  </si>
  <si>
    <t>현업부서 업무추진 직원 격려 간담회</t>
    <phoneticPr fontId="2" type="noConversion"/>
  </si>
  <si>
    <t>카드</t>
    <phoneticPr fontId="2" type="noConversion"/>
  </si>
  <si>
    <t>산이화</t>
    <phoneticPr fontId="2" type="noConversion"/>
  </si>
  <si>
    <t>언론인 등 4명</t>
    <phoneticPr fontId="2" type="noConversion"/>
  </si>
  <si>
    <t>정책공유 및 언론 네트워크 강화를 위한 언론인 간담회</t>
    <phoneticPr fontId="2" type="noConversion"/>
  </si>
  <si>
    <t>주식회사 한우천국 고양지점</t>
    <phoneticPr fontId="2" type="noConversion"/>
  </si>
  <si>
    <t>구조대장</t>
    <phoneticPr fontId="2" type="noConversion"/>
  </si>
  <si>
    <t>소방 8명</t>
    <phoneticPr fontId="2" type="noConversion"/>
  </si>
  <si>
    <t>(구조대)간담회 실시 결과 및 경비지금 - 1팀</t>
    <phoneticPr fontId="2" type="noConversion"/>
  </si>
  <si>
    <t>카드</t>
    <phoneticPr fontId="2" type="noConversion"/>
  </si>
  <si>
    <t>경조사비 지급(원당119안전센터 김OO-외조부 별세)</t>
    <phoneticPr fontId="2" type="noConversion"/>
  </si>
  <si>
    <t>(행신) 직원 간담회 결과 및 경비 지급 건의 - 3팀</t>
    <phoneticPr fontId="2" type="noConversion"/>
  </si>
  <si>
    <t>행주민물장어</t>
    <phoneticPr fontId="2" type="noConversion"/>
  </si>
  <si>
    <t>소방 10명</t>
    <phoneticPr fontId="2" type="noConversion"/>
  </si>
  <si>
    <t>계좌이체</t>
    <phoneticPr fontId="2" type="noConversion"/>
  </si>
  <si>
    <t>능곡119안전센터 현업부서 업무추진 격려 간식 구매 - 1팀</t>
    <phoneticPr fontId="2" type="noConversion"/>
  </si>
  <si>
    <t>능곡119안전센터 현업부서 업무추진 격려 간식 구매 - 2팀</t>
    <phoneticPr fontId="2" type="noConversion"/>
  </si>
  <si>
    <t>능곡119안전센터 현업부서 업무추진 격려 간식 구매 - 3팀</t>
    <phoneticPr fontId="2" type="noConversion"/>
  </si>
  <si>
    <t>소방 8명</t>
    <phoneticPr fontId="2" type="noConversion"/>
  </si>
  <si>
    <t>소방 9명</t>
    <phoneticPr fontId="2" type="noConversion"/>
  </si>
  <si>
    <t>BBQ 고양능곡점</t>
    <phoneticPr fontId="2" type="noConversion"/>
  </si>
  <si>
    <t>교촌치킨 행신1호점</t>
    <phoneticPr fontId="2" type="noConversion"/>
  </si>
  <si>
    <t>피자나라치킨공주</t>
    <phoneticPr fontId="2" type="noConversion"/>
  </si>
  <si>
    <t>신전떡볶이</t>
    <phoneticPr fontId="2" type="noConversion"/>
  </si>
  <si>
    <t>갈비만 고양화정점</t>
    <phoneticPr fontId="2" type="noConversion"/>
  </si>
  <si>
    <t>소방 18명</t>
    <phoneticPr fontId="2" type="noConversion"/>
  </si>
  <si>
    <t>(원당-3팀)센터장과 소통을 위한 2분기 간담회 실시</t>
    <phoneticPr fontId="2" type="noConversion"/>
  </si>
  <si>
    <t>-</t>
    <phoneticPr fontId="2" type="noConversion"/>
  </si>
  <si>
    <t>경조사비 지급(화전119안전센터 사.이학진-본인 결혼)</t>
    <phoneticPr fontId="2" type="noConversion"/>
  </si>
  <si>
    <t>-</t>
    <phoneticPr fontId="2" type="noConversion"/>
  </si>
  <si>
    <t>경조사비 지급(119구조대 경.길형식-빙모 별세)</t>
    <phoneticPr fontId="2" type="noConversion"/>
  </si>
  <si>
    <t>경조사비 지급(소방행정과 장.강민근-모친 별세)</t>
    <phoneticPr fontId="2" type="noConversion"/>
  </si>
  <si>
    <t>현진원예</t>
    <phoneticPr fontId="2" type="noConversion"/>
  </si>
  <si>
    <t>덕양구청장</t>
    <phoneticPr fontId="2" type="noConversion"/>
  </si>
  <si>
    <t>서장</t>
    <phoneticPr fontId="2" type="noConversion"/>
  </si>
  <si>
    <t>카드</t>
    <phoneticPr fontId="2" type="noConversion"/>
  </si>
  <si>
    <t>조마루뼈다귀감자탕</t>
    <phoneticPr fontId="2" type="noConversion"/>
  </si>
  <si>
    <t>소방 21명</t>
    <phoneticPr fontId="2" type="noConversion"/>
  </si>
  <si>
    <t>원당센터장</t>
    <phoneticPr fontId="2" type="noConversion"/>
  </si>
  <si>
    <t xml:space="preserve">(원당) 1팀 센터장과 소통을 위한 간담회 </t>
    <phoneticPr fontId="2" type="noConversion"/>
  </si>
  <si>
    <t>카드</t>
    <phoneticPr fontId="2" type="noConversion"/>
  </si>
  <si>
    <t>이마트</t>
    <phoneticPr fontId="2" type="noConversion"/>
  </si>
  <si>
    <t>소방 45명</t>
    <phoneticPr fontId="2" type="noConversion"/>
  </si>
  <si>
    <t>서장</t>
    <phoneticPr fontId="2" type="noConversion"/>
  </si>
  <si>
    <t>긴급구조지휘대 활동 업무 격려 물품 구매 비용 지급</t>
    <phoneticPr fontId="2" type="noConversion"/>
  </si>
  <si>
    <t>카드</t>
    <phoneticPr fontId="2" type="noConversion"/>
  </si>
  <si>
    <t>소방 220명</t>
    <phoneticPr fontId="2" type="noConversion"/>
  </si>
  <si>
    <t>하절기 현장활동 대원 등 격려 물품 구매 비용 지급</t>
    <phoneticPr fontId="2" type="noConversion"/>
  </si>
  <si>
    <t>고양축협하나로마트본점</t>
    <phoneticPr fontId="2" type="noConversion"/>
  </si>
  <si>
    <t>남여의용소방대장 등 30명</t>
    <phoneticPr fontId="2" type="noConversion"/>
  </si>
  <si>
    <t>서장</t>
    <phoneticPr fontId="2" type="noConversion"/>
  </si>
  <si>
    <t>의용소방대 활성화를 위한 간담회 소요비용</t>
    <phoneticPr fontId="2" type="noConversion"/>
  </si>
  <si>
    <t>카드</t>
    <phoneticPr fontId="2" type="noConversion"/>
  </si>
  <si>
    <t>화로상회 원당주교점</t>
    <phoneticPr fontId="2" type="noConversion"/>
  </si>
  <si>
    <t>소방 14명</t>
    <phoneticPr fontId="2" type="noConversion"/>
  </si>
  <si>
    <t>원당센터장</t>
    <phoneticPr fontId="2" type="noConversion"/>
  </si>
  <si>
    <t xml:space="preserve">(원당) 2팀 센터장과 소통을 위한 간담회 </t>
    <phoneticPr fontId="2" type="noConversion"/>
  </si>
  <si>
    <t>카드</t>
    <phoneticPr fontId="2" type="noConversion"/>
  </si>
  <si>
    <t>관산 식자재마트</t>
    <phoneticPr fontId="2" type="noConversion"/>
  </si>
  <si>
    <t>소방 3명</t>
    <phoneticPr fontId="2" type="noConversion"/>
  </si>
  <si>
    <t>서장</t>
    <phoneticPr fontId="2" type="noConversion"/>
  </si>
  <si>
    <t>현장활동 대원 격려 소요비용 지급</t>
    <phoneticPr fontId="2" type="noConversion"/>
  </si>
  <si>
    <t>소방출동로 확보를 위한 관계자 간담회 비용</t>
    <phoneticPr fontId="2" type="noConversion"/>
  </si>
  <si>
    <t>남여의용소방대 10명</t>
    <phoneticPr fontId="2" type="noConversion"/>
  </si>
  <si>
    <t>신재래시장</t>
    <phoneticPr fontId="2" type="noConversion"/>
  </si>
  <si>
    <t>이마트에브리데이 신원당점</t>
    <phoneticPr fontId="2" type="noConversion"/>
  </si>
  <si>
    <t>유관기관 담당자 등 6명</t>
    <phoneticPr fontId="2" type="noConversion"/>
  </si>
  <si>
    <t>고양축산업협동조합</t>
    <phoneticPr fontId="2" type="noConversion"/>
  </si>
  <si>
    <t>소방 132명</t>
    <phoneticPr fontId="2" type="noConversion"/>
  </si>
  <si>
    <t xml:space="preserve">추석명절 직원 격려물품 구매 </t>
    <phoneticPr fontId="2" type="noConversion"/>
  </si>
  <si>
    <t>안전행정위원 1명</t>
    <phoneticPr fontId="2" type="noConversion"/>
  </si>
  <si>
    <t>홀리데이</t>
    <phoneticPr fontId="2" type="noConversion"/>
  </si>
  <si>
    <t>2024년 긴급구조통제단 훈련 관련 소속직원 격려 간담회 비용</t>
    <phoneticPr fontId="2" type="noConversion"/>
  </si>
  <si>
    <t>경조사비 지급</t>
    <phoneticPr fontId="2" type="noConversion"/>
  </si>
  <si>
    <t>유관기관장 등 10명</t>
    <phoneticPr fontId="2" type="noConversion"/>
  </si>
  <si>
    <t>고양소방서 주요사업 추진을 위한 업무협의 간담회 비용 지급</t>
    <phoneticPr fontId="2" type="noConversion"/>
  </si>
  <si>
    <t>빽다방 화정역점</t>
    <phoneticPr fontId="2" type="noConversion"/>
  </si>
  <si>
    <t>유관기관 관계자 등 20명</t>
    <phoneticPr fontId="2" type="noConversion"/>
  </si>
  <si>
    <t>화정동 꽃우물축제 행사 참여 유관기관 격려 비용 지급</t>
    <phoneticPr fontId="2" type="noConversion"/>
  </si>
  <si>
    <t>소방정책자문위원회 위원장 등 15명</t>
    <phoneticPr fontId="2" type="noConversion"/>
  </si>
  <si>
    <t>소방업무추진 관련 격려 물품 구매 비용 지급</t>
    <phoneticPr fontId="2" type="noConversion"/>
  </si>
  <si>
    <t>㈜교보문고 은평점</t>
    <phoneticPr fontId="2" type="noConversion"/>
  </si>
  <si>
    <t>소방 76명</t>
    <phoneticPr fontId="2" type="noConversion"/>
  </si>
  <si>
    <t>2024년 3분기 직원 생일 기념품 구매 대금 지급</t>
    <phoneticPr fontId="2" type="noConversion"/>
  </si>
  <si>
    <t>빵깨비, 쿠팡</t>
    <phoneticPr fontId="2" type="noConversion"/>
  </si>
  <si>
    <t>소방 26명</t>
    <phoneticPr fontId="2" type="noConversion"/>
  </si>
  <si>
    <t>구급대원 현장활동 격려 물품 구매 비용 지급</t>
    <phoneticPr fontId="2" type="noConversion"/>
  </si>
  <si>
    <t>SSG</t>
    <phoneticPr fontId="2" type="noConversion"/>
  </si>
  <si>
    <t>승진 시험 응시자 격려 및 응원 물품 구매</t>
    <phoneticPr fontId="2" type="noConversion"/>
  </si>
  <si>
    <t>업무추진 유관기관 기념식(경찰의 날)에 따른 축하화환 구매 비용 지급</t>
    <phoneticPr fontId="2" type="noConversion"/>
  </si>
  <si>
    <t>본부 구조구급과장 등 5명</t>
    <phoneticPr fontId="2" type="noConversion"/>
  </si>
  <si>
    <t>텐파이프</t>
    <phoneticPr fontId="2" type="noConversion"/>
  </si>
  <si>
    <t>북부본부 예방과장 등 10명</t>
    <phoneticPr fontId="2" type="noConversion"/>
  </si>
  <si>
    <t>서장</t>
    <phoneticPr fontId="2" type="noConversion"/>
  </si>
  <si>
    <t>2024년 소방특별사법경찰 업무 관련 간담회 비용 지급</t>
    <phoneticPr fontId="2" type="noConversion"/>
  </si>
  <si>
    <t>카드</t>
    <phoneticPr fontId="2" type="noConversion"/>
  </si>
  <si>
    <t>대로마트</t>
    <phoneticPr fontId="2" type="noConversion"/>
  </si>
  <si>
    <t>남여의용소방대원 등 6명</t>
    <phoneticPr fontId="2" type="noConversion"/>
  </si>
  <si>
    <t>의용소방대 업무추진 관련 간담회 소요 비용 지급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</si>
</sst>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₩&quot;* #,##0.00_-;\-&quot;₩&quot;* #,##0.00_-;_-&quot;₩&quot;* &quot;-&quot;??_-;_-@_-"/>
    <numFmt numFmtId="176" formatCode="_(* #,##0_);_(* \(#,##0\);_(* &quot;-&quot;_);_(@_)"/>
    <numFmt numFmtId="177" formatCode="#&quot;월&quot;"/>
    <numFmt numFmtId="178" formatCode="mm&quot;월&quot;\ dd&quot;일&quot;"/>
    <numFmt numFmtId="179" formatCode="#,##0.0000_ "/>
    <numFmt numFmtId="180" formatCode="#,##0.0000_);[Red]\(#,##0.0000\)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sz val="18"/>
      <color theme="1"/>
      <name val="경기천년제목VOTF Bold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  <font>
      <sz val="11"/>
      <color theme="1"/>
      <name val="경기천년바탕 Regular"/>
      <family val="1"/>
      <charset val="129"/>
    </font>
    <font>
      <b/>
      <sz val="11"/>
      <color theme="1"/>
      <name val="경기천년바탕 Regular"/>
      <family val="1"/>
      <charset val="129"/>
    </font>
    <font>
      <sz val="16"/>
      <color theme="1"/>
      <name val="HY헤드라인M"/>
      <family val="1"/>
      <charset val="129"/>
    </font>
    <font>
      <sz val="12"/>
      <color theme="1"/>
      <name val="경기천년제목 Light"/>
      <family val="1"/>
      <charset val="129"/>
    </font>
    <font>
      <b/>
      <sz val="12"/>
      <name val="경기천년제목 Light"/>
      <family val="1"/>
      <charset val="129"/>
    </font>
    <font>
      <b/>
      <sz val="11"/>
      <color theme="1"/>
      <name val="경기천년제목OTF Light"/>
      <family val="1"/>
      <charset val="129"/>
    </font>
    <font>
      <b/>
      <sz val="11"/>
      <color indexed="8"/>
      <name val="경기천년제목 Light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176" fontId="9" fillId="0" borderId="14" xfId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176" fontId="0" fillId="0" borderId="0" xfId="1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13" fillId="0" borderId="4" xfId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176" fontId="14" fillId="0" borderId="2" xfId="1" applyFont="1" applyBorder="1" applyAlignment="1">
      <alignment horizontal="center" vertical="center"/>
    </xf>
    <xf numFmtId="176" fontId="14" fillId="0" borderId="18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3" fillId="0" borderId="5" xfId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176" fontId="13" fillId="0" borderId="7" xfId="1" applyFont="1" applyBorder="1">
      <alignment vertical="center"/>
    </xf>
    <xf numFmtId="176" fontId="13" fillId="0" borderId="8" xfId="1" applyFont="1" applyBorder="1">
      <alignment vertical="center"/>
    </xf>
    <xf numFmtId="176" fontId="0" fillId="0" borderId="0" xfId="0" applyNumberFormat="1">
      <alignment vertical="center"/>
    </xf>
    <xf numFmtId="176" fontId="8" fillId="0" borderId="4" xfId="1" applyFont="1" applyFill="1" applyBorder="1" applyAlignment="1" applyProtection="1">
      <alignment horizontal="center" vertical="center"/>
      <protection hidden="1"/>
    </xf>
    <xf numFmtId="177" fontId="16" fillId="5" borderId="4" xfId="0" applyNumberFormat="1" applyFont="1" applyFill="1" applyBorder="1" applyAlignment="1" applyProtection="1">
      <alignment horizontal="center" vertical="center"/>
      <protection hidden="1"/>
    </xf>
    <xf numFmtId="176" fontId="16" fillId="5" borderId="4" xfId="1" applyFont="1" applyFill="1" applyBorder="1" applyAlignment="1" applyProtection="1">
      <alignment horizontal="center" vertical="center"/>
      <protection hidden="1"/>
    </xf>
    <xf numFmtId="0" fontId="16" fillId="5" borderId="5" xfId="0" applyFont="1" applyFill="1" applyBorder="1" applyProtection="1">
      <alignment vertical="center"/>
      <protection hidden="1"/>
    </xf>
    <xf numFmtId="176" fontId="8" fillId="0" borderId="14" xfId="1" applyFont="1" applyFill="1" applyBorder="1" applyAlignment="1" applyProtection="1">
      <alignment horizontal="center" vertical="center"/>
      <protection hidden="1"/>
    </xf>
    <xf numFmtId="176" fontId="17" fillId="3" borderId="7" xfId="1" applyFont="1" applyFill="1" applyBorder="1" applyAlignment="1" applyProtection="1">
      <alignment horizontal="center" vertical="center"/>
      <protection hidden="1"/>
    </xf>
    <xf numFmtId="176" fontId="8" fillId="4" borderId="4" xfId="1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Protection="1">
      <alignment vertical="center"/>
      <protection hidden="1"/>
    </xf>
    <xf numFmtId="176" fontId="8" fillId="4" borderId="14" xfId="1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Protection="1">
      <alignment vertical="center"/>
      <protection hidden="1"/>
    </xf>
    <xf numFmtId="0" fontId="8" fillId="0" borderId="15" xfId="0" applyFont="1" applyFill="1" applyBorder="1" applyProtection="1">
      <alignment vertical="center"/>
      <protection hidden="1"/>
    </xf>
    <xf numFmtId="0" fontId="8" fillId="3" borderId="8" xfId="0" applyFont="1" applyFill="1" applyBorder="1" applyProtection="1">
      <alignment vertical="center"/>
      <protection hidden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8" fillId="2" borderId="4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76" fontId="19" fillId="2" borderId="4" xfId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shrinkToFit="1"/>
    </xf>
    <xf numFmtId="176" fontId="19" fillId="0" borderId="4" xfId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44" fontId="4" fillId="0" borderId="0" xfId="0" applyNumberFormat="1" applyFont="1">
      <alignment vertical="center"/>
    </xf>
    <xf numFmtId="44" fontId="6" fillId="0" borderId="0" xfId="0" applyNumberFormat="1" applyFont="1">
      <alignment vertical="center"/>
    </xf>
    <xf numFmtId="176" fontId="6" fillId="0" borderId="4" xfId="1" applyFont="1" applyFill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hidden="1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21" xfId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6" fontId="13" fillId="0" borderId="19" xfId="1" applyFont="1" applyBorder="1">
      <alignment vertical="center"/>
    </xf>
    <xf numFmtId="176" fontId="13" fillId="0" borderId="23" xfId="1" applyFont="1" applyBorder="1">
      <alignment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4" fontId="4" fillId="6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 wrapText="1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16" fillId="5" borderId="11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19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zoomScale="85" zoomScaleNormal="85" workbookViewId="0">
      <pane ySplit="4" topLeftCell="A5" activePane="bottomLeft" state="frozen"/>
      <selection pane="bottomLeft" activeCell="O12" sqref="O12"/>
    </sheetView>
  </sheetViews>
  <sheetFormatPr defaultRowHeight="14.25" x14ac:dyDescent="0.3"/>
  <cols>
    <col min="1" max="1" width="2.25" style="24" customWidth="1"/>
    <col min="2" max="2" width="6.625" style="24" customWidth="1"/>
    <col min="3" max="3" width="10.5" style="24" customWidth="1"/>
    <col min="4" max="6" width="22.625" style="25" customWidth="1"/>
    <col min="7" max="7" width="16.125" style="24" customWidth="1"/>
    <col min="8" max="16384" width="9" style="24"/>
  </cols>
  <sheetData>
    <row r="1" spans="2:7" s="26" customFormat="1" ht="38.25" customHeight="1" x14ac:dyDescent="0.3">
      <c r="B1" s="89" t="s">
        <v>40</v>
      </c>
      <c r="C1" s="89"/>
      <c r="D1" s="89"/>
      <c r="E1" s="89"/>
      <c r="F1" s="89"/>
      <c r="G1" s="89"/>
    </row>
    <row r="3" spans="2:7" ht="35.1" customHeight="1" x14ac:dyDescent="0.3">
      <c r="B3" s="92" t="s">
        <v>0</v>
      </c>
      <c r="C3" s="93"/>
      <c r="D3" s="27" t="s">
        <v>1</v>
      </c>
      <c r="E3" s="27" t="s">
        <v>2</v>
      </c>
      <c r="F3" s="27" t="s">
        <v>3</v>
      </c>
      <c r="G3" s="101" t="s">
        <v>5</v>
      </c>
    </row>
    <row r="4" spans="2:7" ht="35.1" customHeight="1" x14ac:dyDescent="0.3">
      <c r="B4" s="90" t="s">
        <v>17</v>
      </c>
      <c r="C4" s="91"/>
      <c r="D4" s="46">
        <v>16100000</v>
      </c>
      <c r="E4" s="46">
        <v>6700000</v>
      </c>
      <c r="F4" s="46">
        <v>10060000</v>
      </c>
      <c r="G4" s="102"/>
    </row>
    <row r="5" spans="2:7" ht="35.1" customHeight="1" x14ac:dyDescent="0.3">
      <c r="B5" s="98" t="s">
        <v>18</v>
      </c>
      <c r="C5" s="47">
        <v>1</v>
      </c>
      <c r="D5" s="48">
        <f ca="1">SUMIF(기관운영업무추진비!$M$5:$M$127,$C5,기관운영업무추진비!$C$5:$C$107)</f>
        <v>1398000</v>
      </c>
      <c r="E5" s="48">
        <f>SUMIF(시책추진업무추진비!$J$5:$J$111,$C5,시책추진업무추진비!$C$5:$C$111)</f>
        <v>991000</v>
      </c>
      <c r="F5" s="48">
        <f>SUMIF(정원가산업무추진비!$L$5:$L$111,$C5,정원가산업무추진비!$C$5:$C$111)</f>
        <v>0</v>
      </c>
      <c r="G5" s="49"/>
    </row>
    <row r="6" spans="2:7" ht="35.1" customHeight="1" x14ac:dyDescent="0.3">
      <c r="B6" s="99"/>
      <c r="C6" s="47">
        <v>2</v>
      </c>
      <c r="D6" s="48">
        <f ca="1">SUMIF(기관운영업무추진비!$M$5:$M$127,$C6,기관운영업무추진비!$C$5:$C$107)</f>
        <v>1230000</v>
      </c>
      <c r="E6" s="48">
        <f>SUMIF(시책추진업무추진비!$J$5:$J$111,$C6,시책추진업무추진비!$C$5:$C$111)</f>
        <v>1800200</v>
      </c>
      <c r="F6" s="48">
        <f>SUMIF(정원가산업무추진비!$L$5:$L$111,$C6,정원가산업무추진비!$C$5:$C$111)</f>
        <v>0</v>
      </c>
      <c r="G6" s="49"/>
    </row>
    <row r="7" spans="2:7" ht="35.1" customHeight="1" x14ac:dyDescent="0.3">
      <c r="B7" s="99"/>
      <c r="C7" s="47">
        <v>3</v>
      </c>
      <c r="D7" s="48">
        <f ca="1">SUMIF(기관운영업무추진비!$M$5:$M$127,$C7,기관운영업무추진비!$C$5:$C$107)</f>
        <v>1018000</v>
      </c>
      <c r="E7" s="48">
        <f>SUMIF(시책추진업무추진비!$J$5:$J$111,$C7,시책추진업무추진비!$C$5:$C$111)</f>
        <v>317000</v>
      </c>
      <c r="F7" s="48">
        <f>SUMIF(정원가산업무추진비!$L$5:$L$111,$C7,정원가산업무추진비!$C$5:$C$111)</f>
        <v>0</v>
      </c>
      <c r="G7" s="49"/>
    </row>
    <row r="8" spans="2:7" ht="35.1" customHeight="1" x14ac:dyDescent="0.3">
      <c r="B8" s="99"/>
      <c r="C8" s="47">
        <v>4</v>
      </c>
      <c r="D8" s="48">
        <f ca="1">SUMIF(기관운영업무추진비!$M$5:$M$127,$C8,기관운영업무추진비!$C$5:$C$107)</f>
        <v>728100</v>
      </c>
      <c r="E8" s="48">
        <f>SUMIF(시책추진업무추진비!$J$5:$J$111,$C8,시책추진업무추진비!$C$5:$C$111)</f>
        <v>241000</v>
      </c>
      <c r="F8" s="48">
        <f>SUMIF(정원가산업무추진비!$L$5:$L$111,$C8,정원가산업무추진비!$C$5:$C$111)</f>
        <v>0</v>
      </c>
      <c r="G8" s="49"/>
    </row>
    <row r="9" spans="2:7" ht="35.1" customHeight="1" x14ac:dyDescent="0.3">
      <c r="B9" s="99"/>
      <c r="C9" s="47">
        <v>5</v>
      </c>
      <c r="D9" s="48">
        <f ca="1">SUMIF(기관운영업무추진비!$M$5:$M$127,$C9,기관운영업무추진비!$C$5:$C$107)</f>
        <v>1573670</v>
      </c>
      <c r="E9" s="48">
        <f>SUMIF(시책추진업무추진비!$J$5:$J$111,$C9,시책추진업무추진비!$C$5:$C$111)</f>
        <v>353000</v>
      </c>
      <c r="F9" s="48">
        <f>SUMIF(정원가산업무추진비!$L$5:$L$111,$C9,정원가산업무추진비!$C$5:$C$111)</f>
        <v>0</v>
      </c>
      <c r="G9" s="49"/>
    </row>
    <row r="10" spans="2:7" ht="35.1" customHeight="1" x14ac:dyDescent="0.3">
      <c r="B10" s="99"/>
      <c r="C10" s="47">
        <v>6</v>
      </c>
      <c r="D10" s="48">
        <f ca="1">SUMIF(기관운영업무추진비!$M$5:$M$127,$C10,기관운영업무추진비!$C$5:$C$107)</f>
        <v>1783100</v>
      </c>
      <c r="E10" s="48">
        <f>SUMIF(시책추진업무추진비!$J$5:$J$111,$C10,시책추진업무추진비!$C$5:$C$111)</f>
        <v>160000</v>
      </c>
      <c r="F10" s="48">
        <f>SUMIF(정원가산업무추진비!$L$5:$L$111,$C10,정원가산업무추진비!$C$5:$C$111)</f>
        <v>0</v>
      </c>
      <c r="G10" s="49"/>
    </row>
    <row r="11" spans="2:7" ht="35.1" customHeight="1" x14ac:dyDescent="0.3">
      <c r="B11" s="99"/>
      <c r="C11" s="47">
        <v>7</v>
      </c>
      <c r="D11" s="48">
        <f ca="1">SUMIF(기관운영업무추진비!$M$5:$M$127,$C11,기관운영업무추진비!$C$5:$C$107)</f>
        <v>1214400</v>
      </c>
      <c r="E11" s="48">
        <f>SUMIF(시책추진업무추진비!$J$5:$J$111,$C11,시책추진업무추진비!$C$5:$C$111)</f>
        <v>147700</v>
      </c>
      <c r="F11" s="48">
        <f>SUMIF(정원가산업무추진비!$L$5:$L$111,$C11,정원가산업무추진비!$C$5:$C$111)</f>
        <v>0</v>
      </c>
      <c r="G11" s="49"/>
    </row>
    <row r="12" spans="2:7" ht="35.1" customHeight="1" x14ac:dyDescent="0.3">
      <c r="B12" s="99"/>
      <c r="C12" s="47">
        <v>8</v>
      </c>
      <c r="D12" s="48">
        <f>SUMIF(기관운영업무추진비!$M$5:$M$107,$C12,기관운영업무추진비!$C$5:$C$107)</f>
        <v>0</v>
      </c>
      <c r="E12" s="48">
        <f>SUMIF(시책추진업무추진비!$J$5:$J$111,$C12,시책추진업무추진비!$C$5:$C$111)</f>
        <v>120960</v>
      </c>
      <c r="F12" s="48">
        <f>SUMIF(정원가산업무추진비!$L$5:$L$111,$C12,정원가산업무추진비!$C$5:$C$111)</f>
        <v>0</v>
      </c>
      <c r="G12" s="49"/>
    </row>
    <row r="13" spans="2:7" ht="35.1" customHeight="1" x14ac:dyDescent="0.3">
      <c r="B13" s="99"/>
      <c r="C13" s="47">
        <v>9</v>
      </c>
      <c r="D13" s="48">
        <f>SUMIF(기관운영업무추진비!$M$5:$M$107,$C13,기관운영업무추진비!$C$5:$C$107)</f>
        <v>373900</v>
      </c>
      <c r="E13" s="48">
        <f>SUMIF(시책추진업무추진비!$J$5:$J$111,$C13,시책추진업무추진비!$C$5:$C$111)</f>
        <v>1045500</v>
      </c>
      <c r="F13" s="48">
        <f>SUMIF(정원가산업무추진비!$L$5:$L$111,$C13,정원가산업무추진비!$C$5:$C$111)</f>
        <v>2250000</v>
      </c>
      <c r="G13" s="49"/>
    </row>
    <row r="14" spans="2:7" ht="35.1" customHeight="1" x14ac:dyDescent="0.3">
      <c r="B14" s="99"/>
      <c r="C14" s="47">
        <v>10</v>
      </c>
      <c r="D14" s="48">
        <f>SUMIF(기관운영업무추진비!$M$5:$M$107,$C14,기관운영업무추진비!$C$5:$C$107)</f>
        <v>391800</v>
      </c>
      <c r="E14" s="48">
        <f>SUMIF(시책추진업무추진비!$J$5:$J$111,$C14,시책추진업무추진비!$C$5:$C$111)</f>
        <v>345700</v>
      </c>
      <c r="F14" s="48">
        <f>SUMIF(정원가산업무추진비!$L$5:$L$111,$C14,정원가산업무추진비!$C$5:$C$111)</f>
        <v>0</v>
      </c>
      <c r="G14" s="49"/>
    </row>
    <row r="15" spans="2:7" ht="35.1" customHeight="1" x14ac:dyDescent="0.3">
      <c r="B15" s="99"/>
      <c r="C15" s="47">
        <v>11</v>
      </c>
      <c r="D15" s="48">
        <f>SUMIF(기관운영업무추진비!$M$5:$M$199,$C15,기관운영업무추진비!$C$5:$C$199)</f>
        <v>0</v>
      </c>
      <c r="E15" s="48">
        <f>SUMIF(시책추진업무추진비!$J$5:$J$111,$C15,시책추진업무추진비!$C$5:$C$111)</f>
        <v>0</v>
      </c>
      <c r="F15" s="48">
        <f>SUMIF(정원가산업무추진비!$L$5:$L$111,$C15,정원가산업무추진비!$C$5:$C$111)</f>
        <v>0</v>
      </c>
      <c r="G15" s="49"/>
    </row>
    <row r="16" spans="2:7" ht="35.1" customHeight="1" x14ac:dyDescent="0.3">
      <c r="B16" s="100"/>
      <c r="C16" s="47">
        <v>12</v>
      </c>
      <c r="D16" s="48">
        <f>SUMIF(기관운영업무추진비!$M$5:$M$199,$C16,기관운영업무추진비!$C$5:$C$199)</f>
        <v>0</v>
      </c>
      <c r="E16" s="48">
        <f>SUMIF(시책추진업무추진비!$J$5:$J$111,$C16,시책추진업무추진비!$C$5:$C$111)</f>
        <v>0</v>
      </c>
      <c r="F16" s="48">
        <f>SUMIF(정원가산업무추진비!$L$5:$L$111,$C16,정원가산업무추진비!$C$5:$C$111)</f>
        <v>0</v>
      </c>
      <c r="G16" s="49"/>
    </row>
    <row r="17" spans="2:7" ht="35.1" customHeight="1" x14ac:dyDescent="0.3">
      <c r="B17" s="94" t="s">
        <v>4</v>
      </c>
      <c r="C17" s="95"/>
      <c r="D17" s="52">
        <f ca="1">SUM(D5:D16)</f>
        <v>9710970</v>
      </c>
      <c r="E17" s="52">
        <f t="shared" ref="E17" si="0">SUM(E5:E16)</f>
        <v>5522060</v>
      </c>
      <c r="F17" s="52">
        <f>SUM(F5:F16)</f>
        <v>2250000</v>
      </c>
      <c r="G17" s="53"/>
    </row>
    <row r="18" spans="2:7" ht="35.1" hidden="1" customHeight="1" x14ac:dyDescent="0.3">
      <c r="B18" s="107" t="s">
        <v>34</v>
      </c>
      <c r="C18" s="108"/>
      <c r="D18" s="54">
        <f ca="1">D4-D17</f>
        <v>6389030</v>
      </c>
      <c r="E18" s="54">
        <f t="shared" ref="E18:F18" si="1">E4-E17</f>
        <v>1177940</v>
      </c>
      <c r="F18" s="54">
        <f t="shared" si="1"/>
        <v>7810000</v>
      </c>
      <c r="G18" s="55"/>
    </row>
    <row r="19" spans="2:7" ht="35.1" hidden="1" customHeight="1" x14ac:dyDescent="0.3">
      <c r="B19" s="105" t="s">
        <v>19</v>
      </c>
      <c r="C19" s="106"/>
      <c r="D19" s="50">
        <v>10125000</v>
      </c>
      <c r="E19" s="50">
        <v>5025000</v>
      </c>
      <c r="F19" s="50">
        <v>6983000</v>
      </c>
      <c r="G19" s="56"/>
    </row>
    <row r="20" spans="2:7" ht="35.1" hidden="1" customHeight="1" x14ac:dyDescent="0.3">
      <c r="B20" s="103" t="s">
        <v>15</v>
      </c>
      <c r="C20" s="104"/>
      <c r="D20" s="28">
        <f ca="1">D19-D17</f>
        <v>414030</v>
      </c>
      <c r="E20" s="28">
        <f>E19-E17</f>
        <v>-497060</v>
      </c>
      <c r="F20" s="28">
        <f>F19-F17</f>
        <v>4733000</v>
      </c>
      <c r="G20" s="29" t="s">
        <v>16</v>
      </c>
    </row>
    <row r="21" spans="2:7" ht="35.1" customHeight="1" x14ac:dyDescent="0.3">
      <c r="B21" s="96" t="s">
        <v>14</v>
      </c>
      <c r="C21" s="97"/>
      <c r="D21" s="51">
        <f ca="1">D4-D17</f>
        <v>6389030</v>
      </c>
      <c r="E21" s="51">
        <f>E4-E17</f>
        <v>1177940</v>
      </c>
      <c r="F21" s="51">
        <f>F4-F17</f>
        <v>7810000</v>
      </c>
      <c r="G21" s="57"/>
    </row>
    <row r="22" spans="2:7" x14ac:dyDescent="0.3">
      <c r="D22" s="73"/>
    </row>
  </sheetData>
  <mergeCells count="10">
    <mergeCell ref="B1:G1"/>
    <mergeCell ref="B4:C4"/>
    <mergeCell ref="B3:C3"/>
    <mergeCell ref="B17:C17"/>
    <mergeCell ref="B21:C21"/>
    <mergeCell ref="B5:B16"/>
    <mergeCell ref="G3:G4"/>
    <mergeCell ref="B20:C20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M147"/>
  <sheetViews>
    <sheetView tabSelected="1" workbookViewId="0">
      <pane ySplit="3" topLeftCell="A4" activePane="bottomLeft" state="frozen"/>
      <selection activeCell="E28" sqref="E28"/>
      <selection pane="bottomLeft" activeCell="G101" sqref="G101"/>
    </sheetView>
  </sheetViews>
  <sheetFormatPr defaultRowHeight="14.25" x14ac:dyDescent="0.3"/>
  <cols>
    <col min="1" max="1" width="5.375" style="1" bestFit="1" customWidth="1"/>
    <col min="2" max="2" width="12" style="1" bestFit="1" customWidth="1"/>
    <col min="3" max="3" width="16" style="8" customWidth="1"/>
    <col min="4" max="4" width="31.75" style="34" customWidth="1"/>
    <col min="5" max="5" width="21.75" style="1" bestFit="1" customWidth="1"/>
    <col min="6" max="6" width="15.875" style="9" customWidth="1"/>
    <col min="7" max="7" width="62.25" style="9" bestFit="1" customWidth="1"/>
    <col min="8" max="8" width="9" style="9" customWidth="1"/>
    <col min="9" max="9" width="9.875" style="1" customWidth="1"/>
    <col min="10" max="10" width="9.5" style="1" bestFit="1" customWidth="1"/>
    <col min="11" max="12" width="9" style="1"/>
    <col min="13" max="13" width="9" style="1" hidden="1" customWidth="1"/>
    <col min="14" max="16384" width="9" style="1"/>
  </cols>
  <sheetData>
    <row r="1" spans="1:13" s="12" customFormat="1" ht="33.75" customHeight="1" x14ac:dyDescent="0.3">
      <c r="A1" s="111" t="s">
        <v>11</v>
      </c>
      <c r="B1" s="111"/>
      <c r="C1" s="111"/>
      <c r="D1" s="111"/>
      <c r="E1" s="111"/>
      <c r="F1" s="111"/>
      <c r="G1" s="111"/>
      <c r="H1" s="111"/>
    </row>
    <row r="3" spans="1:13" ht="20.100000000000001" customHeight="1" x14ac:dyDescent="0.3">
      <c r="A3" s="63" t="s">
        <v>10</v>
      </c>
      <c r="B3" s="63" t="s">
        <v>6</v>
      </c>
      <c r="C3" s="64" t="s">
        <v>36</v>
      </c>
      <c r="D3" s="65" t="s">
        <v>7</v>
      </c>
      <c r="E3" s="63" t="s">
        <v>8</v>
      </c>
      <c r="F3" s="63" t="s">
        <v>31</v>
      </c>
      <c r="G3" s="63" t="s">
        <v>9</v>
      </c>
      <c r="H3" s="63" t="s">
        <v>32</v>
      </c>
    </row>
    <row r="4" spans="1:13" s="59" customFormat="1" ht="20.100000000000001" customHeight="1" x14ac:dyDescent="0.3">
      <c r="A4" s="109" t="s">
        <v>35</v>
      </c>
      <c r="B4" s="110"/>
      <c r="C4" s="66">
        <f>SUM(C91:C95)</f>
        <v>391800</v>
      </c>
      <c r="D4" s="67" t="str">
        <f>COUNTA(D84:D91)&amp;"건"</f>
        <v>8건</v>
      </c>
      <c r="E4" s="68"/>
      <c r="F4" s="68"/>
      <c r="G4" s="68"/>
      <c r="H4" s="58"/>
    </row>
    <row r="5" spans="1:13" ht="20.100000000000001" hidden="1" customHeight="1" x14ac:dyDescent="0.3">
      <c r="A5" s="2">
        <v>1</v>
      </c>
      <c r="B5" s="30">
        <v>45303</v>
      </c>
      <c r="C5" s="6">
        <v>100000</v>
      </c>
      <c r="D5" s="31" t="s">
        <v>43</v>
      </c>
      <c r="E5" s="31" t="s">
        <v>64</v>
      </c>
      <c r="F5" s="31" t="s">
        <v>42</v>
      </c>
      <c r="G5" s="13" t="s">
        <v>41</v>
      </c>
      <c r="H5" s="13" t="s">
        <v>44</v>
      </c>
      <c r="M5" s="1">
        <f>MONTH(B5)</f>
        <v>1</v>
      </c>
    </row>
    <row r="6" spans="1:13" ht="20.100000000000001" hidden="1" customHeight="1" x14ac:dyDescent="0.3">
      <c r="A6" s="2">
        <v>2</v>
      </c>
      <c r="B6" s="30">
        <v>45307</v>
      </c>
      <c r="C6" s="6">
        <v>448000</v>
      </c>
      <c r="D6" s="31" t="s">
        <v>60</v>
      </c>
      <c r="E6" s="31" t="s">
        <v>66</v>
      </c>
      <c r="F6" s="5" t="s">
        <v>47</v>
      </c>
      <c r="G6" s="13" t="s">
        <v>59</v>
      </c>
      <c r="H6" s="13" t="s">
        <v>44</v>
      </c>
      <c r="M6" s="1">
        <f t="shared" ref="M6:M23" si="0">MONTH(B6)</f>
        <v>1</v>
      </c>
    </row>
    <row r="7" spans="1:13" ht="20.100000000000001" hidden="1" customHeight="1" x14ac:dyDescent="0.3">
      <c r="A7" s="2">
        <v>3</v>
      </c>
      <c r="B7" s="30">
        <v>45308</v>
      </c>
      <c r="C7" s="6">
        <v>100000</v>
      </c>
      <c r="D7" s="31" t="s">
        <v>65</v>
      </c>
      <c r="E7" s="5" t="s">
        <v>63</v>
      </c>
      <c r="F7" s="31" t="s">
        <v>26</v>
      </c>
      <c r="G7" s="13" t="s">
        <v>62</v>
      </c>
      <c r="H7" s="13" t="s">
        <v>44</v>
      </c>
      <c r="M7" s="1">
        <f t="shared" si="0"/>
        <v>1</v>
      </c>
    </row>
    <row r="8" spans="1:13" ht="19.5" hidden="1" customHeight="1" x14ac:dyDescent="0.3">
      <c r="A8" s="2">
        <v>4</v>
      </c>
      <c r="B8" s="30">
        <v>45310</v>
      </c>
      <c r="C8" s="6">
        <v>150000</v>
      </c>
      <c r="D8" s="31" t="s">
        <v>65</v>
      </c>
      <c r="E8" s="5" t="s">
        <v>63</v>
      </c>
      <c r="F8" s="31" t="s">
        <v>26</v>
      </c>
      <c r="G8" s="13" t="s">
        <v>61</v>
      </c>
      <c r="H8" s="13" t="s">
        <v>44</v>
      </c>
      <c r="M8" s="1">
        <f t="shared" si="0"/>
        <v>1</v>
      </c>
    </row>
    <row r="9" spans="1:13" ht="20.100000000000001" hidden="1" customHeight="1" x14ac:dyDescent="0.3">
      <c r="A9" s="2">
        <v>5</v>
      </c>
      <c r="B9" s="30">
        <v>45315</v>
      </c>
      <c r="C9" s="6">
        <v>50000</v>
      </c>
      <c r="D9" s="31" t="s">
        <v>69</v>
      </c>
      <c r="E9" s="31" t="s">
        <v>70</v>
      </c>
      <c r="F9" s="5" t="s">
        <v>67</v>
      </c>
      <c r="G9" s="13" t="s">
        <v>71</v>
      </c>
      <c r="H9" s="13" t="s">
        <v>68</v>
      </c>
      <c r="M9" s="1">
        <f t="shared" si="0"/>
        <v>1</v>
      </c>
    </row>
    <row r="10" spans="1:13" ht="20.100000000000001" hidden="1" customHeight="1" x14ac:dyDescent="0.3">
      <c r="A10" s="2">
        <v>6</v>
      </c>
      <c r="B10" s="30">
        <v>45322</v>
      </c>
      <c r="C10" s="6">
        <v>550000</v>
      </c>
      <c r="D10" s="31" t="s">
        <v>72</v>
      </c>
      <c r="E10" s="31" t="s">
        <v>76</v>
      </c>
      <c r="F10" s="5" t="s">
        <v>73</v>
      </c>
      <c r="G10" s="83" t="s">
        <v>74</v>
      </c>
      <c r="H10" s="13" t="s">
        <v>75</v>
      </c>
      <c r="M10" s="1">
        <f t="shared" si="0"/>
        <v>1</v>
      </c>
    </row>
    <row r="11" spans="1:13" ht="20.100000000000001" hidden="1" customHeight="1" x14ac:dyDescent="0.3">
      <c r="A11" s="2">
        <v>7</v>
      </c>
      <c r="B11" s="30">
        <v>45329</v>
      </c>
      <c r="C11" s="6">
        <v>290000</v>
      </c>
      <c r="D11" s="5" t="s">
        <v>103</v>
      </c>
      <c r="E11" s="5" t="s">
        <v>104</v>
      </c>
      <c r="F11" s="5" t="s">
        <v>20</v>
      </c>
      <c r="G11" s="13" t="s">
        <v>85</v>
      </c>
      <c r="H11" s="13" t="s">
        <v>86</v>
      </c>
      <c r="M11" s="1">
        <f t="shared" si="0"/>
        <v>2</v>
      </c>
    </row>
    <row r="12" spans="1:13" ht="20.100000000000001" hidden="1" customHeight="1" x14ac:dyDescent="0.3">
      <c r="A12" s="2">
        <v>8</v>
      </c>
      <c r="B12" s="30">
        <v>45330</v>
      </c>
      <c r="C12" s="6">
        <v>50000</v>
      </c>
      <c r="D12" s="31" t="s">
        <v>69</v>
      </c>
      <c r="E12" s="31" t="s">
        <v>70</v>
      </c>
      <c r="F12" s="5" t="s">
        <v>67</v>
      </c>
      <c r="G12" s="13" t="s">
        <v>87</v>
      </c>
      <c r="H12" s="13" t="s">
        <v>68</v>
      </c>
      <c r="M12" s="1">
        <f t="shared" si="0"/>
        <v>2</v>
      </c>
    </row>
    <row r="13" spans="1:13" ht="20.100000000000001" hidden="1" customHeight="1" x14ac:dyDescent="0.3">
      <c r="A13" s="2">
        <v>9</v>
      </c>
      <c r="B13" s="30">
        <v>45330</v>
      </c>
      <c r="C13" s="6">
        <v>120000</v>
      </c>
      <c r="D13" s="31" t="s">
        <v>88</v>
      </c>
      <c r="E13" s="5" t="s">
        <v>89</v>
      </c>
      <c r="F13" s="31" t="s">
        <v>90</v>
      </c>
      <c r="G13" s="13" t="s">
        <v>91</v>
      </c>
      <c r="H13" s="13" t="s">
        <v>44</v>
      </c>
      <c r="M13" s="1">
        <f t="shared" si="0"/>
        <v>2</v>
      </c>
    </row>
    <row r="14" spans="1:13" ht="20.100000000000001" hidden="1" customHeight="1" x14ac:dyDescent="0.3">
      <c r="A14" s="2">
        <v>10</v>
      </c>
      <c r="B14" s="30">
        <v>45333</v>
      </c>
      <c r="C14" s="6">
        <v>60000</v>
      </c>
      <c r="D14" s="31" t="s">
        <v>107</v>
      </c>
      <c r="E14" s="31" t="s">
        <v>114</v>
      </c>
      <c r="F14" s="31" t="s">
        <v>111</v>
      </c>
      <c r="G14" s="13" t="s">
        <v>117</v>
      </c>
      <c r="H14" s="13" t="s">
        <v>44</v>
      </c>
      <c r="M14" s="1">
        <f t="shared" si="0"/>
        <v>2</v>
      </c>
    </row>
    <row r="15" spans="1:13" ht="20.100000000000001" hidden="1" customHeight="1" x14ac:dyDescent="0.3">
      <c r="A15" s="2">
        <v>11</v>
      </c>
      <c r="B15" s="30">
        <v>45335</v>
      </c>
      <c r="C15" s="6">
        <v>60000</v>
      </c>
      <c r="D15" s="31" t="s">
        <v>106</v>
      </c>
      <c r="E15" s="5" t="s">
        <v>113</v>
      </c>
      <c r="F15" s="31" t="s">
        <v>111</v>
      </c>
      <c r="G15" s="13" t="s">
        <v>116</v>
      </c>
      <c r="H15" s="13" t="s">
        <v>44</v>
      </c>
      <c r="M15" s="1">
        <f t="shared" si="0"/>
        <v>2</v>
      </c>
    </row>
    <row r="16" spans="1:13" ht="20.100000000000001" hidden="1" customHeight="1" x14ac:dyDescent="0.3">
      <c r="A16" s="2">
        <v>12</v>
      </c>
      <c r="B16" s="3">
        <v>45335</v>
      </c>
      <c r="C16" s="6">
        <v>30000</v>
      </c>
      <c r="D16" s="31" t="s">
        <v>109</v>
      </c>
      <c r="E16" s="5" t="s">
        <v>112</v>
      </c>
      <c r="F16" s="31" t="s">
        <v>111</v>
      </c>
      <c r="G16" s="13" t="s">
        <v>119</v>
      </c>
      <c r="H16" s="13" t="s">
        <v>44</v>
      </c>
      <c r="M16" s="1">
        <f t="shared" si="0"/>
        <v>2</v>
      </c>
    </row>
    <row r="17" spans="1:13" ht="20.100000000000001" hidden="1" customHeight="1" x14ac:dyDescent="0.3">
      <c r="A17" s="2">
        <v>13</v>
      </c>
      <c r="B17" s="3">
        <v>45336</v>
      </c>
      <c r="C17" s="6">
        <v>30000</v>
      </c>
      <c r="D17" s="5" t="s">
        <v>110</v>
      </c>
      <c r="E17" s="5" t="s">
        <v>113</v>
      </c>
      <c r="F17" s="31" t="s">
        <v>111</v>
      </c>
      <c r="G17" s="13" t="s">
        <v>120</v>
      </c>
      <c r="H17" s="13" t="s">
        <v>44</v>
      </c>
      <c r="M17" s="1">
        <f t="shared" si="0"/>
        <v>2</v>
      </c>
    </row>
    <row r="18" spans="1:13" ht="20.100000000000001" hidden="1" customHeight="1" x14ac:dyDescent="0.3">
      <c r="A18" s="2">
        <v>14</v>
      </c>
      <c r="B18" s="30">
        <v>45337</v>
      </c>
      <c r="C18" s="6">
        <v>60000</v>
      </c>
      <c r="D18" s="31" t="s">
        <v>105</v>
      </c>
      <c r="E18" s="31" t="s">
        <v>112</v>
      </c>
      <c r="F18" s="31" t="s">
        <v>111</v>
      </c>
      <c r="G18" s="13" t="s">
        <v>115</v>
      </c>
      <c r="H18" s="13" t="s">
        <v>44</v>
      </c>
      <c r="I18" s="7"/>
      <c r="M18" s="1">
        <f t="shared" si="0"/>
        <v>2</v>
      </c>
    </row>
    <row r="19" spans="1:13" ht="20.100000000000001" hidden="1" customHeight="1" x14ac:dyDescent="0.3">
      <c r="A19" s="2">
        <v>15</v>
      </c>
      <c r="B19" s="3">
        <v>45337</v>
      </c>
      <c r="C19" s="6">
        <v>30000</v>
      </c>
      <c r="D19" s="31" t="s">
        <v>108</v>
      </c>
      <c r="E19" s="31" t="s">
        <v>113</v>
      </c>
      <c r="F19" s="31" t="s">
        <v>111</v>
      </c>
      <c r="G19" s="13" t="s">
        <v>118</v>
      </c>
      <c r="H19" s="13" t="s">
        <v>44</v>
      </c>
      <c r="M19" s="1">
        <f t="shared" si="0"/>
        <v>2</v>
      </c>
    </row>
    <row r="20" spans="1:13" ht="20.100000000000001" hidden="1" customHeight="1" x14ac:dyDescent="0.3">
      <c r="A20" s="2">
        <v>16</v>
      </c>
      <c r="B20" s="3">
        <v>45337</v>
      </c>
      <c r="C20" s="6">
        <v>100000</v>
      </c>
      <c r="D20" s="5" t="s">
        <v>121</v>
      </c>
      <c r="E20" s="5" t="s">
        <v>123</v>
      </c>
      <c r="F20" s="2" t="s">
        <v>122</v>
      </c>
      <c r="G20" s="2" t="s">
        <v>124</v>
      </c>
      <c r="H20" s="13" t="s">
        <v>44</v>
      </c>
      <c r="I20" s="7"/>
      <c r="M20" s="1">
        <f t="shared" si="0"/>
        <v>2</v>
      </c>
    </row>
    <row r="21" spans="1:13" ht="20.100000000000001" hidden="1" customHeight="1" x14ac:dyDescent="0.3">
      <c r="A21" s="2">
        <v>17</v>
      </c>
      <c r="B21" s="3">
        <v>45338</v>
      </c>
      <c r="C21" s="4">
        <v>150000</v>
      </c>
      <c r="D21" s="31" t="s">
        <v>129</v>
      </c>
      <c r="E21" s="31" t="s">
        <v>131</v>
      </c>
      <c r="F21" s="31" t="s">
        <v>26</v>
      </c>
      <c r="G21" s="13" t="s">
        <v>130</v>
      </c>
      <c r="H21" s="13" t="s">
        <v>44</v>
      </c>
      <c r="I21" s="7"/>
      <c r="M21" s="1">
        <f t="shared" si="0"/>
        <v>2</v>
      </c>
    </row>
    <row r="22" spans="1:13" ht="20.100000000000001" hidden="1" customHeight="1" x14ac:dyDescent="0.3">
      <c r="A22" s="2">
        <v>18</v>
      </c>
      <c r="B22" s="3">
        <v>45342</v>
      </c>
      <c r="C22" s="4">
        <v>50000</v>
      </c>
      <c r="D22" s="31" t="s">
        <v>69</v>
      </c>
      <c r="E22" s="31" t="s">
        <v>125</v>
      </c>
      <c r="F22" s="5" t="s">
        <v>20</v>
      </c>
      <c r="G22" s="13" t="s">
        <v>126</v>
      </c>
      <c r="H22" s="13" t="s">
        <v>140</v>
      </c>
      <c r="M22" s="1">
        <f t="shared" si="0"/>
        <v>2</v>
      </c>
    </row>
    <row r="23" spans="1:13" ht="20.100000000000001" hidden="1" customHeight="1" x14ac:dyDescent="0.3">
      <c r="A23" s="2">
        <v>19</v>
      </c>
      <c r="B23" s="3">
        <v>45343</v>
      </c>
      <c r="C23" s="4">
        <v>50000</v>
      </c>
      <c r="D23" s="31" t="s">
        <v>69</v>
      </c>
      <c r="E23" s="31" t="s">
        <v>70</v>
      </c>
      <c r="F23" s="5" t="s">
        <v>67</v>
      </c>
      <c r="G23" s="13" t="s">
        <v>127</v>
      </c>
      <c r="H23" s="13" t="s">
        <v>68</v>
      </c>
      <c r="M23" s="1">
        <f t="shared" si="0"/>
        <v>2</v>
      </c>
    </row>
    <row r="24" spans="1:13" ht="20.100000000000001" hidden="1" customHeight="1" x14ac:dyDescent="0.3">
      <c r="A24" s="2">
        <v>20</v>
      </c>
      <c r="B24" s="3">
        <v>45343</v>
      </c>
      <c r="C24" s="4">
        <v>50000</v>
      </c>
      <c r="D24" s="31" t="s">
        <v>69</v>
      </c>
      <c r="E24" s="31" t="s">
        <v>70</v>
      </c>
      <c r="F24" s="5" t="s">
        <v>67</v>
      </c>
      <c r="G24" s="13" t="s">
        <v>128</v>
      </c>
      <c r="H24" s="13" t="s">
        <v>68</v>
      </c>
      <c r="M24" s="1">
        <f t="shared" ref="M24:M49" si="1">MONTH(B24)</f>
        <v>2</v>
      </c>
    </row>
    <row r="25" spans="1:13" ht="20.100000000000001" hidden="1" customHeight="1" x14ac:dyDescent="0.3">
      <c r="A25" s="2">
        <v>21</v>
      </c>
      <c r="B25" s="3">
        <v>45350</v>
      </c>
      <c r="C25" s="4">
        <v>100000</v>
      </c>
      <c r="D25" s="31" t="s">
        <v>143</v>
      </c>
      <c r="E25" s="31" t="s">
        <v>144</v>
      </c>
      <c r="F25" s="5" t="s">
        <v>25</v>
      </c>
      <c r="G25" s="13" t="s">
        <v>145</v>
      </c>
      <c r="H25" s="13" t="s">
        <v>44</v>
      </c>
      <c r="M25" s="1">
        <f>MONTH(B25)</f>
        <v>2</v>
      </c>
    </row>
    <row r="26" spans="1:13" ht="20.100000000000001" hidden="1" customHeight="1" x14ac:dyDescent="0.3">
      <c r="A26" s="2">
        <v>22</v>
      </c>
      <c r="B26" s="3">
        <v>45356</v>
      </c>
      <c r="C26" s="4">
        <v>228000</v>
      </c>
      <c r="D26" s="31" t="s">
        <v>146</v>
      </c>
      <c r="E26" s="31" t="s">
        <v>147</v>
      </c>
      <c r="F26" s="5" t="s">
        <v>148</v>
      </c>
      <c r="G26" s="13" t="s">
        <v>149</v>
      </c>
      <c r="H26" s="13" t="s">
        <v>44</v>
      </c>
      <c r="M26" s="1">
        <f t="shared" si="1"/>
        <v>3</v>
      </c>
    </row>
    <row r="27" spans="1:13" ht="20.100000000000001" hidden="1" customHeight="1" x14ac:dyDescent="0.3">
      <c r="A27" s="2">
        <v>23</v>
      </c>
      <c r="B27" s="3">
        <v>45359</v>
      </c>
      <c r="C27" s="4">
        <v>50000</v>
      </c>
      <c r="D27" s="31" t="s">
        <v>150</v>
      </c>
      <c r="E27" s="31" t="s">
        <v>151</v>
      </c>
      <c r="F27" s="5" t="s">
        <v>20</v>
      </c>
      <c r="G27" s="13" t="s">
        <v>152</v>
      </c>
      <c r="H27" s="13" t="s">
        <v>140</v>
      </c>
      <c r="M27" s="1">
        <f t="shared" si="1"/>
        <v>3</v>
      </c>
    </row>
    <row r="28" spans="1:13" ht="20.100000000000001" hidden="1" customHeight="1" x14ac:dyDescent="0.3">
      <c r="A28" s="2">
        <v>24</v>
      </c>
      <c r="B28" s="3">
        <v>45359</v>
      </c>
      <c r="C28" s="4">
        <v>50000</v>
      </c>
      <c r="D28" s="31" t="s">
        <v>150</v>
      </c>
      <c r="E28" s="31" t="s">
        <v>151</v>
      </c>
      <c r="F28" s="5" t="s">
        <v>20</v>
      </c>
      <c r="G28" s="13" t="s">
        <v>153</v>
      </c>
      <c r="H28" s="13" t="s">
        <v>140</v>
      </c>
      <c r="M28" s="1">
        <f>MONTH(B28)</f>
        <v>3</v>
      </c>
    </row>
    <row r="29" spans="1:13" ht="20.100000000000001" hidden="1" customHeight="1" x14ac:dyDescent="0.3">
      <c r="A29" s="2">
        <v>25</v>
      </c>
      <c r="B29" s="3">
        <v>45363</v>
      </c>
      <c r="C29" s="4">
        <v>50000</v>
      </c>
      <c r="D29" s="31" t="s">
        <v>150</v>
      </c>
      <c r="E29" s="31" t="s">
        <v>151</v>
      </c>
      <c r="F29" s="5" t="s">
        <v>20</v>
      </c>
      <c r="G29" s="13" t="s">
        <v>158</v>
      </c>
      <c r="H29" s="13" t="s">
        <v>140</v>
      </c>
      <c r="M29" s="1">
        <f t="shared" si="1"/>
        <v>3</v>
      </c>
    </row>
    <row r="30" spans="1:13" ht="20.100000000000001" hidden="1" customHeight="1" x14ac:dyDescent="0.3">
      <c r="A30" s="2">
        <v>26</v>
      </c>
      <c r="B30" s="3">
        <v>45363</v>
      </c>
      <c r="C30" s="4">
        <v>100000</v>
      </c>
      <c r="D30" s="31" t="s">
        <v>167</v>
      </c>
      <c r="E30" s="31" t="s">
        <v>168</v>
      </c>
      <c r="F30" s="5" t="s">
        <v>25</v>
      </c>
      <c r="G30" s="13" t="s">
        <v>169</v>
      </c>
      <c r="H30" s="2" t="s">
        <v>44</v>
      </c>
      <c r="M30" s="1">
        <f>MONTH(B30)</f>
        <v>3</v>
      </c>
    </row>
    <row r="31" spans="1:13" ht="20.100000000000001" hidden="1" customHeight="1" x14ac:dyDescent="0.3">
      <c r="A31" s="2">
        <v>27</v>
      </c>
      <c r="B31" s="3">
        <v>45364</v>
      </c>
      <c r="C31" s="4">
        <v>170000</v>
      </c>
      <c r="D31" s="31" t="s">
        <v>166</v>
      </c>
      <c r="E31" s="31" t="s">
        <v>63</v>
      </c>
      <c r="F31" s="5" t="s">
        <v>163</v>
      </c>
      <c r="G31" s="13" t="s">
        <v>164</v>
      </c>
      <c r="H31" s="2" t="s">
        <v>165</v>
      </c>
      <c r="M31" s="1">
        <f t="shared" si="1"/>
        <v>3</v>
      </c>
    </row>
    <row r="32" spans="1:13" ht="20.100000000000001" hidden="1" customHeight="1" x14ac:dyDescent="0.3">
      <c r="A32" s="2">
        <v>28</v>
      </c>
      <c r="B32" s="3">
        <v>45370</v>
      </c>
      <c r="C32" s="4">
        <v>170000</v>
      </c>
      <c r="D32" s="31" t="s">
        <v>170</v>
      </c>
      <c r="E32" s="31" t="s">
        <v>172</v>
      </c>
      <c r="F32" s="5" t="s">
        <v>171</v>
      </c>
      <c r="G32" s="13" t="s">
        <v>173</v>
      </c>
      <c r="H32" s="2" t="s">
        <v>174</v>
      </c>
      <c r="M32" s="1">
        <f t="shared" si="1"/>
        <v>3</v>
      </c>
    </row>
    <row r="33" spans="1:13" ht="20.100000000000001" hidden="1" customHeight="1" x14ac:dyDescent="0.3">
      <c r="A33" s="2">
        <v>29</v>
      </c>
      <c r="B33" s="3">
        <v>45373</v>
      </c>
      <c r="C33" s="4">
        <v>50000</v>
      </c>
      <c r="D33" s="31" t="s">
        <v>150</v>
      </c>
      <c r="E33" s="31" t="s">
        <v>151</v>
      </c>
      <c r="F33" s="5" t="s">
        <v>20</v>
      </c>
      <c r="G33" s="13" t="s">
        <v>176</v>
      </c>
      <c r="H33" s="13" t="s">
        <v>140</v>
      </c>
      <c r="M33" s="1">
        <f t="shared" si="1"/>
        <v>3</v>
      </c>
    </row>
    <row r="34" spans="1:13" ht="20.100000000000001" hidden="1" customHeight="1" x14ac:dyDescent="0.3">
      <c r="A34" s="2">
        <v>30</v>
      </c>
      <c r="B34" s="3">
        <v>45377</v>
      </c>
      <c r="C34" s="4">
        <v>50000</v>
      </c>
      <c r="D34" s="31" t="s">
        <v>150</v>
      </c>
      <c r="E34" s="31" t="s">
        <v>151</v>
      </c>
      <c r="F34" s="5" t="s">
        <v>20</v>
      </c>
      <c r="G34" s="13" t="s">
        <v>179</v>
      </c>
      <c r="H34" s="13" t="s">
        <v>140</v>
      </c>
      <c r="M34" s="1">
        <f t="shared" si="1"/>
        <v>3</v>
      </c>
    </row>
    <row r="35" spans="1:13" ht="20.100000000000001" hidden="1" customHeight="1" x14ac:dyDescent="0.3">
      <c r="A35" s="2">
        <v>31</v>
      </c>
      <c r="B35" s="3">
        <v>45378</v>
      </c>
      <c r="C35" s="4">
        <v>100000</v>
      </c>
      <c r="D35" s="5" t="s">
        <v>180</v>
      </c>
      <c r="E35" s="31" t="s">
        <v>181</v>
      </c>
      <c r="F35" s="5" t="s">
        <v>26</v>
      </c>
      <c r="G35" s="13" t="s">
        <v>182</v>
      </c>
      <c r="H35" s="2" t="s">
        <v>44</v>
      </c>
      <c r="M35" s="1">
        <f t="shared" si="1"/>
        <v>3</v>
      </c>
    </row>
    <row r="36" spans="1:13" ht="20.100000000000001" hidden="1" customHeight="1" x14ac:dyDescent="0.3">
      <c r="A36" s="2">
        <v>32</v>
      </c>
      <c r="B36" s="3">
        <v>45384</v>
      </c>
      <c r="C36" s="4">
        <v>22800</v>
      </c>
      <c r="D36" s="5" t="s">
        <v>185</v>
      </c>
      <c r="E36" s="2" t="s">
        <v>184</v>
      </c>
      <c r="F36" s="31" t="s">
        <v>183</v>
      </c>
      <c r="G36" s="2" t="s">
        <v>245</v>
      </c>
      <c r="H36" s="2" t="s">
        <v>44</v>
      </c>
      <c r="M36" s="1">
        <f>MONTH(B36)</f>
        <v>4</v>
      </c>
    </row>
    <row r="37" spans="1:13" ht="20.100000000000001" hidden="1" customHeight="1" x14ac:dyDescent="0.3">
      <c r="A37" s="2">
        <v>33</v>
      </c>
      <c r="B37" s="3">
        <v>45384</v>
      </c>
      <c r="C37" s="4">
        <v>43600</v>
      </c>
      <c r="D37" s="5" t="s">
        <v>187</v>
      </c>
      <c r="E37" s="2" t="s">
        <v>189</v>
      </c>
      <c r="F37" s="31" t="s">
        <v>28</v>
      </c>
      <c r="G37" s="2" t="s">
        <v>195</v>
      </c>
      <c r="H37" s="2" t="s">
        <v>44</v>
      </c>
      <c r="M37" s="1">
        <f t="shared" si="1"/>
        <v>4</v>
      </c>
    </row>
    <row r="38" spans="1:13" ht="20.100000000000001" hidden="1" customHeight="1" x14ac:dyDescent="0.3">
      <c r="A38" s="2">
        <v>34</v>
      </c>
      <c r="B38" s="3">
        <v>45385</v>
      </c>
      <c r="C38" s="4">
        <v>50000</v>
      </c>
      <c r="D38" s="31" t="s">
        <v>150</v>
      </c>
      <c r="E38" s="31" t="s">
        <v>151</v>
      </c>
      <c r="F38" s="5" t="s">
        <v>20</v>
      </c>
      <c r="G38" s="13" t="s">
        <v>210</v>
      </c>
      <c r="H38" s="13" t="s">
        <v>140</v>
      </c>
      <c r="M38" s="1">
        <f t="shared" si="1"/>
        <v>4</v>
      </c>
    </row>
    <row r="39" spans="1:13" ht="20.100000000000001" hidden="1" customHeight="1" x14ac:dyDescent="0.3">
      <c r="A39" s="2">
        <v>35</v>
      </c>
      <c r="B39" s="3">
        <v>45385</v>
      </c>
      <c r="C39" s="4">
        <v>44000</v>
      </c>
      <c r="D39" s="5" t="s">
        <v>187</v>
      </c>
      <c r="E39" s="2" t="s">
        <v>186</v>
      </c>
      <c r="F39" s="31" t="s">
        <v>28</v>
      </c>
      <c r="G39" s="2" t="s">
        <v>193</v>
      </c>
      <c r="H39" s="2" t="s">
        <v>44</v>
      </c>
      <c r="M39" s="1">
        <f t="shared" si="1"/>
        <v>4</v>
      </c>
    </row>
    <row r="40" spans="1:13" ht="20.100000000000001" hidden="1" customHeight="1" x14ac:dyDescent="0.3">
      <c r="A40" s="2">
        <v>36</v>
      </c>
      <c r="B40" s="3">
        <v>45386</v>
      </c>
      <c r="C40" s="4">
        <v>44000</v>
      </c>
      <c r="D40" s="5" t="s">
        <v>188</v>
      </c>
      <c r="E40" s="2" t="s">
        <v>186</v>
      </c>
      <c r="F40" s="31" t="s">
        <v>28</v>
      </c>
      <c r="G40" s="2" t="s">
        <v>194</v>
      </c>
      <c r="H40" s="2" t="s">
        <v>44</v>
      </c>
      <c r="M40" s="1">
        <f t="shared" si="1"/>
        <v>4</v>
      </c>
    </row>
    <row r="41" spans="1:13" ht="20.100000000000001" hidden="1" customHeight="1" x14ac:dyDescent="0.3">
      <c r="A41" s="2">
        <v>37</v>
      </c>
      <c r="B41" s="3">
        <v>45387</v>
      </c>
      <c r="C41" s="4">
        <v>50000</v>
      </c>
      <c r="D41" s="31" t="s">
        <v>150</v>
      </c>
      <c r="E41" s="31" t="s">
        <v>151</v>
      </c>
      <c r="F41" s="5" t="s">
        <v>20</v>
      </c>
      <c r="G41" s="13" t="s">
        <v>211</v>
      </c>
      <c r="H41" s="13" t="s">
        <v>140</v>
      </c>
      <c r="M41" s="1">
        <f t="shared" si="1"/>
        <v>4</v>
      </c>
    </row>
    <row r="42" spans="1:13" ht="20.100000000000001" hidden="1" customHeight="1" x14ac:dyDescent="0.3">
      <c r="A42" s="2">
        <v>38</v>
      </c>
      <c r="B42" s="3">
        <v>45393</v>
      </c>
      <c r="C42" s="4">
        <v>20000</v>
      </c>
      <c r="D42" s="5" t="s">
        <v>191</v>
      </c>
      <c r="E42" s="2" t="s">
        <v>190</v>
      </c>
      <c r="F42" s="31" t="s">
        <v>28</v>
      </c>
      <c r="G42" s="2" t="s">
        <v>196</v>
      </c>
      <c r="H42" s="2" t="s">
        <v>44</v>
      </c>
      <c r="M42" s="1">
        <f t="shared" si="1"/>
        <v>4</v>
      </c>
    </row>
    <row r="43" spans="1:13" ht="20.100000000000001" hidden="1" customHeight="1" x14ac:dyDescent="0.3">
      <c r="A43" s="2">
        <v>39</v>
      </c>
      <c r="B43" s="3">
        <v>45394</v>
      </c>
      <c r="C43" s="4">
        <v>20000</v>
      </c>
      <c r="D43" s="5" t="s">
        <v>187</v>
      </c>
      <c r="E43" s="2" t="s">
        <v>190</v>
      </c>
      <c r="F43" s="31" t="s">
        <v>28</v>
      </c>
      <c r="G43" s="2" t="s">
        <v>197</v>
      </c>
      <c r="H43" s="2" t="s">
        <v>44</v>
      </c>
      <c r="M43" s="1">
        <f t="shared" si="1"/>
        <v>4</v>
      </c>
    </row>
    <row r="44" spans="1:13" ht="20.100000000000001" hidden="1" customHeight="1" x14ac:dyDescent="0.3">
      <c r="A44" s="2">
        <v>40</v>
      </c>
      <c r="B44" s="3">
        <v>45396</v>
      </c>
      <c r="C44" s="4">
        <v>19800</v>
      </c>
      <c r="D44" s="5" t="s">
        <v>192</v>
      </c>
      <c r="E44" s="2" t="s">
        <v>190</v>
      </c>
      <c r="F44" s="31" t="s">
        <v>28</v>
      </c>
      <c r="G44" s="2" t="s">
        <v>198</v>
      </c>
      <c r="H44" s="2" t="s">
        <v>44</v>
      </c>
      <c r="M44" s="1">
        <f t="shared" si="1"/>
        <v>4</v>
      </c>
    </row>
    <row r="45" spans="1:13" ht="20.100000000000001" hidden="1" customHeight="1" x14ac:dyDescent="0.3">
      <c r="A45" s="2">
        <v>41</v>
      </c>
      <c r="B45" s="3">
        <v>45400</v>
      </c>
      <c r="C45" s="4">
        <v>183900</v>
      </c>
      <c r="D45" s="5" t="s">
        <v>203</v>
      </c>
      <c r="E45" s="31" t="s">
        <v>204</v>
      </c>
      <c r="F45" s="2" t="s">
        <v>205</v>
      </c>
      <c r="G45" s="13" t="s">
        <v>206</v>
      </c>
      <c r="H45" s="2" t="s">
        <v>207</v>
      </c>
      <c r="M45" s="1">
        <f>MONTH(B45)</f>
        <v>4</v>
      </c>
    </row>
    <row r="46" spans="1:13" ht="20.100000000000001" hidden="1" customHeight="1" x14ac:dyDescent="0.3">
      <c r="A46" s="2">
        <v>42</v>
      </c>
      <c r="B46" s="3">
        <v>45408</v>
      </c>
      <c r="C46" s="4">
        <v>50000</v>
      </c>
      <c r="D46" s="5" t="s">
        <v>150</v>
      </c>
      <c r="E46" s="31" t="s">
        <v>151</v>
      </c>
      <c r="F46" s="2" t="s">
        <v>209</v>
      </c>
      <c r="G46" s="13" t="s">
        <v>212</v>
      </c>
      <c r="H46" s="2" t="s">
        <v>208</v>
      </c>
      <c r="M46" s="1">
        <f t="shared" si="1"/>
        <v>4</v>
      </c>
    </row>
    <row r="47" spans="1:13" ht="20.100000000000001" hidden="1" customHeight="1" x14ac:dyDescent="0.3">
      <c r="A47" s="2">
        <v>52</v>
      </c>
      <c r="B47" s="3">
        <v>45408</v>
      </c>
      <c r="C47" s="4">
        <v>180000</v>
      </c>
      <c r="D47" s="5" t="s">
        <v>216</v>
      </c>
      <c r="E47" s="2" t="s">
        <v>214</v>
      </c>
      <c r="F47" s="2" t="s">
        <v>215</v>
      </c>
      <c r="G47" s="2" t="s">
        <v>213</v>
      </c>
      <c r="H47" s="2" t="s">
        <v>44</v>
      </c>
      <c r="M47" s="1">
        <f t="shared" si="1"/>
        <v>4</v>
      </c>
    </row>
    <row r="48" spans="1:13" ht="20.100000000000001" hidden="1" customHeight="1" x14ac:dyDescent="0.3">
      <c r="A48" s="2">
        <v>51</v>
      </c>
      <c r="B48" s="3">
        <v>45415</v>
      </c>
      <c r="C48" s="4">
        <v>50000</v>
      </c>
      <c r="D48" s="5" t="s">
        <v>150</v>
      </c>
      <c r="E48" s="2" t="s">
        <v>151</v>
      </c>
      <c r="F48" s="2" t="s">
        <v>67</v>
      </c>
      <c r="G48" s="2" t="s">
        <v>221</v>
      </c>
      <c r="H48" s="2" t="s">
        <v>208</v>
      </c>
      <c r="M48" s="1">
        <f t="shared" si="1"/>
        <v>5</v>
      </c>
    </row>
    <row r="49" spans="1:13" ht="20.100000000000001" hidden="1" customHeight="1" x14ac:dyDescent="0.3">
      <c r="A49" s="2">
        <v>43</v>
      </c>
      <c r="B49" s="3">
        <v>45420</v>
      </c>
      <c r="C49" s="4">
        <v>99800</v>
      </c>
      <c r="D49" s="31" t="s">
        <v>225</v>
      </c>
      <c r="E49" s="2" t="s">
        <v>226</v>
      </c>
      <c r="F49" s="2" t="s">
        <v>24</v>
      </c>
      <c r="G49" s="2" t="s">
        <v>224</v>
      </c>
      <c r="H49" s="2" t="s">
        <v>44</v>
      </c>
      <c r="M49" s="1">
        <f t="shared" si="1"/>
        <v>5</v>
      </c>
    </row>
    <row r="50" spans="1:13" ht="20.100000000000001" hidden="1" customHeight="1" x14ac:dyDescent="0.3">
      <c r="A50" s="2">
        <v>53</v>
      </c>
      <c r="B50" s="3">
        <v>45422</v>
      </c>
      <c r="C50" s="4">
        <v>50000</v>
      </c>
      <c r="D50" s="5" t="s">
        <v>150</v>
      </c>
      <c r="E50" s="31" t="s">
        <v>151</v>
      </c>
      <c r="F50" s="2" t="s">
        <v>67</v>
      </c>
      <c r="G50" s="13" t="s">
        <v>222</v>
      </c>
      <c r="H50" s="2" t="s">
        <v>208</v>
      </c>
      <c r="M50" s="1">
        <f t="shared" ref="M50:M78" si="2">MONTH(B50)</f>
        <v>5</v>
      </c>
    </row>
    <row r="51" spans="1:13" ht="20.100000000000001" hidden="1" customHeight="1" x14ac:dyDescent="0.3">
      <c r="A51" s="2">
        <v>54</v>
      </c>
      <c r="B51" s="3">
        <v>45422</v>
      </c>
      <c r="C51" s="4">
        <v>1010800</v>
      </c>
      <c r="D51" s="84" t="s">
        <v>256</v>
      </c>
      <c r="E51" s="2" t="s">
        <v>257</v>
      </c>
      <c r="F51" s="2" t="s">
        <v>258</v>
      </c>
      <c r="G51" s="2" t="s">
        <v>259</v>
      </c>
      <c r="H51" s="2" t="s">
        <v>260</v>
      </c>
      <c r="M51" s="1">
        <f t="shared" si="2"/>
        <v>5</v>
      </c>
    </row>
    <row r="52" spans="1:13" ht="20.100000000000001" hidden="1" customHeight="1" x14ac:dyDescent="0.3">
      <c r="A52" s="2">
        <v>45</v>
      </c>
      <c r="B52" s="3">
        <v>45425</v>
      </c>
      <c r="C52" s="4">
        <v>50000</v>
      </c>
      <c r="D52" s="5" t="s">
        <v>150</v>
      </c>
      <c r="E52" s="31" t="s">
        <v>151</v>
      </c>
      <c r="F52" s="2" t="s">
        <v>67</v>
      </c>
      <c r="G52" s="13" t="s">
        <v>223</v>
      </c>
      <c r="H52" s="2" t="s">
        <v>208</v>
      </c>
      <c r="M52" s="1">
        <f t="shared" si="2"/>
        <v>5</v>
      </c>
    </row>
    <row r="53" spans="1:13" ht="20.100000000000001" hidden="1" customHeight="1" x14ac:dyDescent="0.3">
      <c r="A53" s="2">
        <v>46</v>
      </c>
      <c r="B53" s="3">
        <v>45429</v>
      </c>
      <c r="C53" s="4">
        <v>50000</v>
      </c>
      <c r="D53" s="31" t="s">
        <v>150</v>
      </c>
      <c r="E53" s="31" t="s">
        <v>151</v>
      </c>
      <c r="F53" s="5" t="s">
        <v>20</v>
      </c>
      <c r="G53" s="13" t="s">
        <v>261</v>
      </c>
      <c r="H53" s="13" t="s">
        <v>140</v>
      </c>
      <c r="M53" s="1">
        <f t="shared" si="2"/>
        <v>5</v>
      </c>
    </row>
    <row r="54" spans="1:13" ht="20.100000000000001" hidden="1" customHeight="1" x14ac:dyDescent="0.3">
      <c r="A54" s="2">
        <v>47</v>
      </c>
      <c r="B54" s="3">
        <v>45433</v>
      </c>
      <c r="C54" s="4">
        <v>124440</v>
      </c>
      <c r="D54" s="5" t="s">
        <v>238</v>
      </c>
      <c r="E54" s="2" t="s">
        <v>240</v>
      </c>
      <c r="F54" s="2" t="s">
        <v>67</v>
      </c>
      <c r="G54" s="13" t="s">
        <v>236</v>
      </c>
      <c r="H54" s="2" t="s">
        <v>237</v>
      </c>
      <c r="M54" s="1">
        <f t="shared" si="2"/>
        <v>5</v>
      </c>
    </row>
    <row r="55" spans="1:13" ht="20.100000000000001" hidden="1" customHeight="1" x14ac:dyDescent="0.3">
      <c r="A55" s="2">
        <v>48</v>
      </c>
      <c r="B55" s="3">
        <v>45433</v>
      </c>
      <c r="C55" s="4">
        <v>24900</v>
      </c>
      <c r="D55" s="5" t="s">
        <v>239</v>
      </c>
      <c r="E55" s="2" t="s">
        <v>240</v>
      </c>
      <c r="F55" s="2" t="s">
        <v>67</v>
      </c>
      <c r="G55" s="13" t="s">
        <v>236</v>
      </c>
      <c r="H55" s="2" t="s">
        <v>237</v>
      </c>
      <c r="M55" s="1">
        <f t="shared" si="2"/>
        <v>5</v>
      </c>
    </row>
    <row r="56" spans="1:13" ht="20.100000000000001" hidden="1" customHeight="1" x14ac:dyDescent="0.3">
      <c r="A56" s="2">
        <v>49</v>
      </c>
      <c r="B56" s="3">
        <v>45433</v>
      </c>
      <c r="C56" s="4">
        <v>34700</v>
      </c>
      <c r="D56" s="5" t="s">
        <v>241</v>
      </c>
      <c r="E56" s="2" t="s">
        <v>151</v>
      </c>
      <c r="F56" s="2" t="s">
        <v>242</v>
      </c>
      <c r="G56" s="2" t="s">
        <v>244</v>
      </c>
      <c r="H56" s="2" t="s">
        <v>243</v>
      </c>
      <c r="M56" s="1">
        <f t="shared" si="2"/>
        <v>5</v>
      </c>
    </row>
    <row r="57" spans="1:13" ht="20.100000000000001" hidden="1" customHeight="1" x14ac:dyDescent="0.3">
      <c r="A57" s="2">
        <v>50</v>
      </c>
      <c r="B57" s="3">
        <v>45440</v>
      </c>
      <c r="C57" s="4">
        <v>17000</v>
      </c>
      <c r="D57" s="31" t="s">
        <v>246</v>
      </c>
      <c r="E57" s="2" t="s">
        <v>247</v>
      </c>
      <c r="F57" s="2" t="s">
        <v>248</v>
      </c>
      <c r="G57" s="2" t="s">
        <v>249</v>
      </c>
      <c r="H57" s="2" t="s">
        <v>250</v>
      </c>
      <c r="M57" s="1">
        <f t="shared" si="2"/>
        <v>5</v>
      </c>
    </row>
    <row r="58" spans="1:13" ht="20.100000000000001" hidden="1" customHeight="1" x14ac:dyDescent="0.3">
      <c r="A58" s="2">
        <v>55</v>
      </c>
      <c r="B58" s="3">
        <v>45441</v>
      </c>
      <c r="C58" s="4">
        <v>12900</v>
      </c>
      <c r="D58" s="5" t="s">
        <v>241</v>
      </c>
      <c r="E58" s="2" t="s">
        <v>151</v>
      </c>
      <c r="F58" s="2" t="s">
        <v>242</v>
      </c>
      <c r="G58" s="2" t="s">
        <v>244</v>
      </c>
      <c r="H58" s="2" t="s">
        <v>243</v>
      </c>
      <c r="M58" s="1">
        <f t="shared" si="2"/>
        <v>5</v>
      </c>
    </row>
    <row r="59" spans="1:13" ht="20.100000000000001" hidden="1" customHeight="1" x14ac:dyDescent="0.3">
      <c r="A59" s="2">
        <v>56</v>
      </c>
      <c r="B59" s="3">
        <v>45441</v>
      </c>
      <c r="C59" s="4">
        <v>49130</v>
      </c>
      <c r="D59" s="5" t="s">
        <v>251</v>
      </c>
      <c r="E59" s="2" t="s">
        <v>253</v>
      </c>
      <c r="F59" s="2" t="s">
        <v>252</v>
      </c>
      <c r="G59" s="2" t="s">
        <v>254</v>
      </c>
      <c r="H59" s="2" t="s">
        <v>255</v>
      </c>
      <c r="M59" s="1">
        <f t="shared" si="2"/>
        <v>5</v>
      </c>
    </row>
    <row r="60" spans="1:13" ht="20.100000000000001" hidden="1" customHeight="1" x14ac:dyDescent="0.3">
      <c r="A60" s="2">
        <v>57</v>
      </c>
      <c r="B60" s="3">
        <v>45446</v>
      </c>
      <c r="C60" s="6">
        <v>100000</v>
      </c>
      <c r="D60" s="5" t="s">
        <v>263</v>
      </c>
      <c r="E60" s="31" t="s">
        <v>131</v>
      </c>
      <c r="F60" s="2" t="s">
        <v>26</v>
      </c>
      <c r="G60" s="13" t="s">
        <v>262</v>
      </c>
      <c r="H60" s="2" t="s">
        <v>44</v>
      </c>
      <c r="M60" s="1">
        <f t="shared" si="2"/>
        <v>6</v>
      </c>
    </row>
    <row r="61" spans="1:13" ht="20.100000000000001" hidden="1" customHeight="1" x14ac:dyDescent="0.3">
      <c r="A61" s="2">
        <v>58</v>
      </c>
      <c r="B61" s="3">
        <v>45448</v>
      </c>
      <c r="C61" s="4">
        <v>50000</v>
      </c>
      <c r="D61" s="31" t="s">
        <v>150</v>
      </c>
      <c r="E61" s="31" t="s">
        <v>151</v>
      </c>
      <c r="F61" s="5" t="s">
        <v>20</v>
      </c>
      <c r="G61" s="13" t="s">
        <v>281</v>
      </c>
      <c r="H61" s="13" t="s">
        <v>140</v>
      </c>
      <c r="M61" s="1">
        <f t="shared" si="2"/>
        <v>6</v>
      </c>
    </row>
    <row r="62" spans="1:13" ht="20.100000000000001" hidden="1" customHeight="1" x14ac:dyDescent="0.3">
      <c r="A62" s="2">
        <v>44</v>
      </c>
      <c r="B62" s="3">
        <v>45448</v>
      </c>
      <c r="C62" s="4">
        <v>50000</v>
      </c>
      <c r="D62" s="31" t="s">
        <v>150</v>
      </c>
      <c r="E62" s="31" t="s">
        <v>151</v>
      </c>
      <c r="F62" s="5" t="s">
        <v>20</v>
      </c>
      <c r="G62" s="13" t="s">
        <v>282</v>
      </c>
      <c r="H62" s="13" t="s">
        <v>140</v>
      </c>
      <c r="M62" s="1">
        <f t="shared" si="2"/>
        <v>6</v>
      </c>
    </row>
    <row r="63" spans="1:13" ht="20.100000000000001" hidden="1" customHeight="1" x14ac:dyDescent="0.3">
      <c r="A63" s="2">
        <v>61</v>
      </c>
      <c r="B63" s="3">
        <v>45453</v>
      </c>
      <c r="C63" s="6">
        <v>200000</v>
      </c>
      <c r="D63" s="5" t="s">
        <v>72</v>
      </c>
      <c r="E63" s="2" t="s">
        <v>283</v>
      </c>
      <c r="F63" s="2" t="s">
        <v>284</v>
      </c>
      <c r="G63" s="2" t="s">
        <v>285</v>
      </c>
      <c r="H63" s="2" t="s">
        <v>286</v>
      </c>
      <c r="M63" s="1">
        <f t="shared" si="2"/>
        <v>6</v>
      </c>
    </row>
    <row r="64" spans="1:13" ht="20.100000000000001" hidden="1" customHeight="1" x14ac:dyDescent="0.3">
      <c r="A64" s="2">
        <v>59</v>
      </c>
      <c r="B64" s="3">
        <v>45456</v>
      </c>
      <c r="C64" s="4">
        <v>150000</v>
      </c>
      <c r="D64" s="5" t="s">
        <v>270</v>
      </c>
      <c r="E64" s="2" t="s">
        <v>269</v>
      </c>
      <c r="F64" s="2" t="s">
        <v>26</v>
      </c>
      <c r="G64" s="13" t="s">
        <v>41</v>
      </c>
      <c r="H64" s="2" t="s">
        <v>44</v>
      </c>
      <c r="M64" s="1">
        <f t="shared" si="2"/>
        <v>6</v>
      </c>
    </row>
    <row r="65" spans="1:13" ht="20.100000000000001" hidden="1" customHeight="1" x14ac:dyDescent="0.3">
      <c r="A65" s="2">
        <v>60</v>
      </c>
      <c r="B65" s="3">
        <v>45456</v>
      </c>
      <c r="C65" s="6">
        <v>279400</v>
      </c>
      <c r="D65" s="5" t="s">
        <v>272</v>
      </c>
      <c r="E65" s="2" t="s">
        <v>273</v>
      </c>
      <c r="F65" s="2" t="s">
        <v>274</v>
      </c>
      <c r="G65" s="2" t="s">
        <v>275</v>
      </c>
      <c r="H65" s="2" t="s">
        <v>276</v>
      </c>
      <c r="M65" s="1">
        <f t="shared" si="2"/>
        <v>6</v>
      </c>
    </row>
    <row r="66" spans="1:13" ht="20.100000000000001" hidden="1" customHeight="1" x14ac:dyDescent="0.3">
      <c r="A66" s="2">
        <v>62</v>
      </c>
      <c r="B66" s="3">
        <v>45457</v>
      </c>
      <c r="C66" s="6">
        <v>264800</v>
      </c>
      <c r="D66" s="5" t="s">
        <v>277</v>
      </c>
      <c r="E66" s="2" t="s">
        <v>278</v>
      </c>
      <c r="F66" s="2" t="s">
        <v>279</v>
      </c>
      <c r="G66" s="2" t="s">
        <v>280</v>
      </c>
      <c r="H66" s="2" t="s">
        <v>44</v>
      </c>
      <c r="M66" s="1">
        <f t="shared" si="2"/>
        <v>6</v>
      </c>
    </row>
    <row r="67" spans="1:13" ht="20.100000000000001" hidden="1" customHeight="1" x14ac:dyDescent="0.3">
      <c r="A67" s="2">
        <v>63</v>
      </c>
      <c r="B67" s="3">
        <v>45462</v>
      </c>
      <c r="C67" s="6">
        <v>240000</v>
      </c>
      <c r="D67" s="5" t="s">
        <v>290</v>
      </c>
      <c r="E67" s="2" t="s">
        <v>292</v>
      </c>
      <c r="F67" s="2" t="s">
        <v>291</v>
      </c>
      <c r="G67" s="2" t="s">
        <v>293</v>
      </c>
      <c r="H67" s="2" t="s">
        <v>294</v>
      </c>
      <c r="M67" s="1">
        <f t="shared" si="2"/>
        <v>6</v>
      </c>
    </row>
    <row r="68" spans="1:13" ht="20.100000000000001" hidden="1" customHeight="1" x14ac:dyDescent="0.3">
      <c r="A68" s="2">
        <v>64</v>
      </c>
      <c r="B68" s="3">
        <v>45463</v>
      </c>
      <c r="C68" s="4">
        <v>200000</v>
      </c>
      <c r="D68" s="5" t="s">
        <v>297</v>
      </c>
      <c r="E68" s="2" t="s">
        <v>298</v>
      </c>
      <c r="F68" s="2" t="s">
        <v>26</v>
      </c>
      <c r="G68" s="2" t="s">
        <v>296</v>
      </c>
      <c r="H68" s="2" t="s">
        <v>294</v>
      </c>
      <c r="M68" s="1">
        <f t="shared" si="2"/>
        <v>6</v>
      </c>
    </row>
    <row r="69" spans="1:13" ht="20.100000000000001" hidden="1" customHeight="1" x14ac:dyDescent="0.3">
      <c r="A69" s="2">
        <v>65</v>
      </c>
      <c r="B69" s="3">
        <v>45464</v>
      </c>
      <c r="C69" s="4">
        <v>50000</v>
      </c>
      <c r="D69" s="31" t="s">
        <v>150</v>
      </c>
      <c r="E69" s="31" t="s">
        <v>151</v>
      </c>
      <c r="F69" s="5" t="s">
        <v>20</v>
      </c>
      <c r="G69" s="13" t="s">
        <v>271</v>
      </c>
      <c r="H69" s="13" t="s">
        <v>140</v>
      </c>
      <c r="M69" s="1">
        <f t="shared" si="2"/>
        <v>6</v>
      </c>
    </row>
    <row r="70" spans="1:13" ht="20.100000000000001" hidden="1" customHeight="1" x14ac:dyDescent="0.3">
      <c r="A70" s="2">
        <v>66</v>
      </c>
      <c r="B70" s="3">
        <v>45468</v>
      </c>
      <c r="C70" s="6">
        <v>50000</v>
      </c>
      <c r="D70" s="31" t="s">
        <v>150</v>
      </c>
      <c r="E70" s="31" t="s">
        <v>151</v>
      </c>
      <c r="F70" s="5" t="s">
        <v>20</v>
      </c>
      <c r="G70" s="13" t="s">
        <v>295</v>
      </c>
      <c r="H70" s="2" t="s">
        <v>299</v>
      </c>
      <c r="M70" s="1">
        <f t="shared" si="2"/>
        <v>6</v>
      </c>
    </row>
    <row r="71" spans="1:13" ht="20.100000000000001" hidden="1" customHeight="1" x14ac:dyDescent="0.3">
      <c r="A71" s="2">
        <v>67</v>
      </c>
      <c r="B71" s="3">
        <v>45468</v>
      </c>
      <c r="C71" s="4">
        <v>22900</v>
      </c>
      <c r="D71" s="5" t="s">
        <v>307</v>
      </c>
      <c r="E71" s="2" t="s">
        <v>303</v>
      </c>
      <c r="F71" s="2" t="s">
        <v>24</v>
      </c>
      <c r="G71" s="13" t="s">
        <v>302</v>
      </c>
      <c r="H71" s="2" t="s">
        <v>44</v>
      </c>
      <c r="K71" s="74"/>
      <c r="M71" s="1">
        <f t="shared" si="2"/>
        <v>6</v>
      </c>
    </row>
    <row r="72" spans="1:13" ht="20.100000000000001" hidden="1" customHeight="1" x14ac:dyDescent="0.3">
      <c r="A72" s="2">
        <v>68</v>
      </c>
      <c r="B72" s="3">
        <v>45468</v>
      </c>
      <c r="C72" s="4">
        <v>26000</v>
      </c>
      <c r="D72" s="5" t="s">
        <v>308</v>
      </c>
      <c r="E72" s="2" t="s">
        <v>303</v>
      </c>
      <c r="F72" s="2" t="s">
        <v>24</v>
      </c>
      <c r="G72" s="13" t="s">
        <v>302</v>
      </c>
      <c r="H72" s="2" t="s">
        <v>44</v>
      </c>
      <c r="M72" s="1">
        <f t="shared" si="2"/>
        <v>6</v>
      </c>
    </row>
    <row r="73" spans="1:13" ht="20.100000000000001" hidden="1" customHeight="1" x14ac:dyDescent="0.3">
      <c r="A73" s="2">
        <v>69</v>
      </c>
      <c r="B73" s="3">
        <v>45469</v>
      </c>
      <c r="C73" s="6">
        <v>50000</v>
      </c>
      <c r="D73" s="5" t="s">
        <v>305</v>
      </c>
      <c r="E73" s="2" t="s">
        <v>303</v>
      </c>
      <c r="F73" s="2" t="s">
        <v>24</v>
      </c>
      <c r="G73" s="13" t="s">
        <v>300</v>
      </c>
      <c r="H73" s="2" t="s">
        <v>44</v>
      </c>
      <c r="M73" s="1">
        <f t="shared" si="2"/>
        <v>6</v>
      </c>
    </row>
    <row r="74" spans="1:13" ht="20.100000000000001" hidden="1" customHeight="1" x14ac:dyDescent="0.3">
      <c r="A74" s="2">
        <v>70</v>
      </c>
      <c r="B74" s="3">
        <v>45470</v>
      </c>
      <c r="C74" s="4">
        <v>50000</v>
      </c>
      <c r="D74" s="5" t="s">
        <v>306</v>
      </c>
      <c r="E74" s="2" t="s">
        <v>304</v>
      </c>
      <c r="F74" s="2" t="s">
        <v>24</v>
      </c>
      <c r="G74" s="13" t="s">
        <v>301</v>
      </c>
      <c r="H74" s="2" t="s">
        <v>44</v>
      </c>
      <c r="M74" s="1">
        <f t="shared" si="2"/>
        <v>6</v>
      </c>
    </row>
    <row r="75" spans="1:13" ht="20.100000000000001" hidden="1" customHeight="1" x14ac:dyDescent="0.3">
      <c r="A75" s="2">
        <v>71</v>
      </c>
      <c r="B75" s="3">
        <v>45475</v>
      </c>
      <c r="C75" s="4">
        <v>150000</v>
      </c>
      <c r="D75" s="5" t="s">
        <v>309</v>
      </c>
      <c r="E75" s="2" t="s">
        <v>310</v>
      </c>
      <c r="F75" s="2" t="s">
        <v>25</v>
      </c>
      <c r="G75" s="13" t="s">
        <v>311</v>
      </c>
      <c r="H75" s="2" t="s">
        <v>44</v>
      </c>
      <c r="M75" s="1">
        <f t="shared" si="2"/>
        <v>7</v>
      </c>
    </row>
    <row r="76" spans="1:13" ht="20.100000000000001" hidden="1" customHeight="1" x14ac:dyDescent="0.3">
      <c r="A76" s="2">
        <v>72</v>
      </c>
      <c r="B76" s="3">
        <v>45484</v>
      </c>
      <c r="C76" s="4">
        <v>50000</v>
      </c>
      <c r="D76" s="5" t="s">
        <v>312</v>
      </c>
      <c r="E76" s="31" t="s">
        <v>151</v>
      </c>
      <c r="F76" s="2" t="s">
        <v>20</v>
      </c>
      <c r="G76" s="13" t="s">
        <v>313</v>
      </c>
      <c r="H76" s="13" t="s">
        <v>140</v>
      </c>
      <c r="M76" s="1">
        <f t="shared" si="2"/>
        <v>7</v>
      </c>
    </row>
    <row r="77" spans="1:13" ht="20.100000000000001" hidden="1" customHeight="1" x14ac:dyDescent="0.3">
      <c r="A77" s="2">
        <v>73</v>
      </c>
      <c r="B77" s="3">
        <v>45484</v>
      </c>
      <c r="C77" s="4">
        <v>50000</v>
      </c>
      <c r="D77" s="5" t="s">
        <v>314</v>
      </c>
      <c r="E77" s="31" t="s">
        <v>151</v>
      </c>
      <c r="F77" s="2" t="s">
        <v>20</v>
      </c>
      <c r="G77" s="13" t="s">
        <v>315</v>
      </c>
      <c r="H77" s="13" t="s">
        <v>140</v>
      </c>
      <c r="M77" s="1">
        <f t="shared" si="2"/>
        <v>7</v>
      </c>
    </row>
    <row r="78" spans="1:13" ht="20.100000000000001" hidden="1" customHeight="1" x14ac:dyDescent="0.3">
      <c r="A78" s="2">
        <v>74</v>
      </c>
      <c r="B78" s="3">
        <v>45488</v>
      </c>
      <c r="C78" s="4">
        <v>50000</v>
      </c>
      <c r="D78" s="5" t="s">
        <v>314</v>
      </c>
      <c r="E78" s="31" t="s">
        <v>151</v>
      </c>
      <c r="F78" s="2" t="s">
        <v>20</v>
      </c>
      <c r="G78" s="13" t="s">
        <v>316</v>
      </c>
      <c r="H78" s="13" t="s">
        <v>140</v>
      </c>
      <c r="M78" s="1">
        <f t="shared" si="2"/>
        <v>7</v>
      </c>
    </row>
    <row r="79" spans="1:13" ht="20.100000000000001" hidden="1" customHeight="1" x14ac:dyDescent="0.3">
      <c r="A79" s="2">
        <v>75</v>
      </c>
      <c r="B79" s="3">
        <v>45482</v>
      </c>
      <c r="C79" s="4">
        <v>150000</v>
      </c>
      <c r="D79" s="5" t="s">
        <v>321</v>
      </c>
      <c r="E79" s="2" t="s">
        <v>322</v>
      </c>
      <c r="F79" s="2" t="s">
        <v>323</v>
      </c>
      <c r="G79" s="2" t="s">
        <v>324</v>
      </c>
      <c r="H79" s="2" t="s">
        <v>325</v>
      </c>
      <c r="M79" s="1">
        <f t="shared" ref="M79:M88" si="3">MONTH(B79)</f>
        <v>7</v>
      </c>
    </row>
    <row r="80" spans="1:13" ht="20.100000000000001" hidden="1" customHeight="1" x14ac:dyDescent="0.3">
      <c r="A80" s="2">
        <v>76</v>
      </c>
      <c r="B80" s="3">
        <v>45489</v>
      </c>
      <c r="C80" s="4">
        <v>148000</v>
      </c>
      <c r="D80" s="5" t="s">
        <v>326</v>
      </c>
      <c r="E80" s="2" t="s">
        <v>327</v>
      </c>
      <c r="F80" s="2" t="s">
        <v>328</v>
      </c>
      <c r="G80" s="2" t="s">
        <v>329</v>
      </c>
      <c r="H80" s="2" t="s">
        <v>330</v>
      </c>
      <c r="M80" s="1">
        <f t="shared" si="3"/>
        <v>7</v>
      </c>
    </row>
    <row r="81" spans="1:13" ht="20.100000000000001" hidden="1" customHeight="1" x14ac:dyDescent="0.3">
      <c r="A81" s="2">
        <v>77</v>
      </c>
      <c r="B81" s="3">
        <v>45489</v>
      </c>
      <c r="C81" s="4">
        <v>444000</v>
      </c>
      <c r="D81" s="5" t="s">
        <v>326</v>
      </c>
      <c r="E81" s="2" t="s">
        <v>331</v>
      </c>
      <c r="F81" s="2" t="s">
        <v>328</v>
      </c>
      <c r="G81" s="2" t="s">
        <v>332</v>
      </c>
      <c r="H81" s="2" t="s">
        <v>330</v>
      </c>
      <c r="M81" s="1">
        <f t="shared" si="3"/>
        <v>7</v>
      </c>
    </row>
    <row r="82" spans="1:13" ht="20.100000000000001" hidden="1" customHeight="1" x14ac:dyDescent="0.3">
      <c r="A82" s="2">
        <v>78</v>
      </c>
      <c r="B82" s="3">
        <v>45498</v>
      </c>
      <c r="C82" s="4">
        <v>150000</v>
      </c>
      <c r="D82" s="5" t="s">
        <v>338</v>
      </c>
      <c r="E82" s="2" t="s">
        <v>339</v>
      </c>
      <c r="F82" s="2" t="s">
        <v>340</v>
      </c>
      <c r="G82" s="2" t="s">
        <v>341</v>
      </c>
      <c r="H82" s="2" t="s">
        <v>342</v>
      </c>
      <c r="M82" s="1">
        <f t="shared" si="3"/>
        <v>7</v>
      </c>
    </row>
    <row r="83" spans="1:13" ht="20.100000000000001" hidden="1" customHeight="1" x14ac:dyDescent="0.3">
      <c r="A83" s="2">
        <v>79</v>
      </c>
      <c r="B83" s="3">
        <v>45502</v>
      </c>
      <c r="C83" s="4">
        <v>22400</v>
      </c>
      <c r="D83" s="5" t="s">
        <v>343</v>
      </c>
      <c r="E83" s="2" t="s">
        <v>344</v>
      </c>
      <c r="F83" s="2" t="s">
        <v>345</v>
      </c>
      <c r="G83" s="2" t="s">
        <v>346</v>
      </c>
      <c r="H83" s="2" t="s">
        <v>342</v>
      </c>
      <c r="M83" s="1">
        <f t="shared" si="3"/>
        <v>7</v>
      </c>
    </row>
    <row r="84" spans="1:13" ht="20.100000000000001" hidden="1" customHeight="1" x14ac:dyDescent="0.3">
      <c r="A84" s="2">
        <v>1</v>
      </c>
      <c r="B84" s="3">
        <v>45541</v>
      </c>
      <c r="C84" s="4">
        <v>50000</v>
      </c>
      <c r="D84" s="5" t="s">
        <v>69</v>
      </c>
      <c r="E84" s="2" t="s">
        <v>70</v>
      </c>
      <c r="F84" s="2" t="s">
        <v>20</v>
      </c>
      <c r="G84" s="2" t="s">
        <v>358</v>
      </c>
      <c r="H84" s="2" t="s">
        <v>140</v>
      </c>
      <c r="M84" s="1">
        <f t="shared" si="3"/>
        <v>9</v>
      </c>
    </row>
    <row r="85" spans="1:13" ht="20.100000000000001" hidden="1" customHeight="1" x14ac:dyDescent="0.3">
      <c r="A85" s="2">
        <v>2</v>
      </c>
      <c r="B85" s="3">
        <v>45554</v>
      </c>
      <c r="C85" s="4">
        <v>50000</v>
      </c>
      <c r="D85" s="5" t="s">
        <v>69</v>
      </c>
      <c r="E85" s="2" t="s">
        <v>70</v>
      </c>
      <c r="F85" s="2" t="s">
        <v>20</v>
      </c>
      <c r="G85" s="2" t="s">
        <v>358</v>
      </c>
      <c r="H85" s="2" t="s">
        <v>140</v>
      </c>
      <c r="M85" s="1">
        <f t="shared" si="3"/>
        <v>9</v>
      </c>
    </row>
    <row r="86" spans="1:13" ht="20.100000000000001" hidden="1" customHeight="1" x14ac:dyDescent="0.3">
      <c r="A86" s="2">
        <v>3</v>
      </c>
      <c r="B86" s="3">
        <v>45554</v>
      </c>
      <c r="C86" s="4">
        <v>50000</v>
      </c>
      <c r="D86" s="5" t="s">
        <v>69</v>
      </c>
      <c r="E86" s="2" t="s">
        <v>70</v>
      </c>
      <c r="F86" s="2" t="s">
        <v>20</v>
      </c>
      <c r="G86" s="2" t="s">
        <v>358</v>
      </c>
      <c r="H86" s="2" t="s">
        <v>140</v>
      </c>
      <c r="M86" s="1">
        <f t="shared" si="3"/>
        <v>9</v>
      </c>
    </row>
    <row r="87" spans="1:13" ht="20.100000000000001" hidden="1" customHeight="1" x14ac:dyDescent="0.3">
      <c r="A87" s="2">
        <v>4</v>
      </c>
      <c r="B87" s="3">
        <v>45545</v>
      </c>
      <c r="C87" s="6">
        <v>6800</v>
      </c>
      <c r="D87" s="5" t="s">
        <v>352</v>
      </c>
      <c r="E87" s="86" t="s">
        <v>353</v>
      </c>
      <c r="F87" s="2" t="s">
        <v>20</v>
      </c>
      <c r="G87" s="2" t="s">
        <v>354</v>
      </c>
      <c r="H87" s="2" t="s">
        <v>44</v>
      </c>
      <c r="M87" s="1">
        <f t="shared" si="3"/>
        <v>9</v>
      </c>
    </row>
    <row r="88" spans="1:13" ht="20.100000000000001" hidden="1" customHeight="1" x14ac:dyDescent="0.3">
      <c r="A88" s="2">
        <v>5</v>
      </c>
      <c r="B88" s="87">
        <v>45561</v>
      </c>
      <c r="C88" s="6">
        <v>50000</v>
      </c>
      <c r="D88" s="5" t="s">
        <v>69</v>
      </c>
      <c r="E88" s="2" t="s">
        <v>70</v>
      </c>
      <c r="F88" s="2" t="s">
        <v>20</v>
      </c>
      <c r="G88" s="2" t="s">
        <v>358</v>
      </c>
      <c r="H88" s="2" t="s">
        <v>140</v>
      </c>
      <c r="M88" s="1">
        <f t="shared" si="3"/>
        <v>9</v>
      </c>
    </row>
    <row r="89" spans="1:13" ht="20.100000000000001" hidden="1" customHeight="1" x14ac:dyDescent="0.3">
      <c r="A89" s="2">
        <v>6</v>
      </c>
      <c r="B89" s="87">
        <v>45561</v>
      </c>
      <c r="C89" s="6">
        <v>50000</v>
      </c>
      <c r="D89" s="5" t="s">
        <v>69</v>
      </c>
      <c r="E89" s="2" t="s">
        <v>355</v>
      </c>
      <c r="F89" s="2" t="s">
        <v>20</v>
      </c>
      <c r="G89" s="2" t="s">
        <v>358</v>
      </c>
      <c r="H89" s="2" t="s">
        <v>140</v>
      </c>
      <c r="M89" s="1">
        <f t="shared" ref="M89:M128" si="4">MONTH(B89)</f>
        <v>9</v>
      </c>
    </row>
    <row r="90" spans="1:13" ht="20.100000000000001" hidden="1" customHeight="1" x14ac:dyDescent="0.3">
      <c r="A90" s="2">
        <v>7</v>
      </c>
      <c r="B90" s="87">
        <v>45565</v>
      </c>
      <c r="C90" s="6">
        <v>117100</v>
      </c>
      <c r="D90" s="5" t="s">
        <v>356</v>
      </c>
      <c r="E90" s="2" t="s">
        <v>112</v>
      </c>
      <c r="F90" s="2" t="s">
        <v>20</v>
      </c>
      <c r="G90" s="2" t="s">
        <v>357</v>
      </c>
      <c r="H90" s="2" t="s">
        <v>44</v>
      </c>
      <c r="M90" s="1">
        <f t="shared" si="4"/>
        <v>9</v>
      </c>
    </row>
    <row r="91" spans="1:13" ht="20.100000000000001" customHeight="1" x14ac:dyDescent="0.3">
      <c r="A91" s="2">
        <v>1</v>
      </c>
      <c r="B91" s="3">
        <v>45567</v>
      </c>
      <c r="C91" s="6">
        <v>50000</v>
      </c>
      <c r="D91" s="5" t="s">
        <v>69</v>
      </c>
      <c r="E91" s="2" t="s">
        <v>70</v>
      </c>
      <c r="F91" s="2" t="s">
        <v>20</v>
      </c>
      <c r="G91" s="2" t="s">
        <v>358</v>
      </c>
      <c r="H91" s="2" t="s">
        <v>140</v>
      </c>
      <c r="M91" s="1">
        <f t="shared" si="4"/>
        <v>10</v>
      </c>
    </row>
    <row r="92" spans="1:13" ht="20.100000000000001" customHeight="1" x14ac:dyDescent="0.3">
      <c r="A92" s="2">
        <v>2</v>
      </c>
      <c r="B92" s="3">
        <v>45573</v>
      </c>
      <c r="C92" s="6">
        <v>147600</v>
      </c>
      <c r="D92" s="5" t="s">
        <v>369</v>
      </c>
      <c r="E92" s="2" t="s">
        <v>370</v>
      </c>
      <c r="F92" s="2" t="s">
        <v>20</v>
      </c>
      <c r="G92" s="88" t="s">
        <v>371</v>
      </c>
      <c r="H92" s="2" t="s">
        <v>44</v>
      </c>
      <c r="M92" s="1">
        <f t="shared" si="4"/>
        <v>10</v>
      </c>
    </row>
    <row r="93" spans="1:13" ht="20.100000000000001" customHeight="1" x14ac:dyDescent="0.3">
      <c r="A93" s="2">
        <v>3</v>
      </c>
      <c r="B93" s="3">
        <v>45577</v>
      </c>
      <c r="C93" s="6">
        <v>50000</v>
      </c>
      <c r="D93" s="5" t="s">
        <v>69</v>
      </c>
      <c r="E93" s="2" t="s">
        <v>70</v>
      </c>
      <c r="F93" s="2" t="s">
        <v>20</v>
      </c>
      <c r="G93" s="2" t="s">
        <v>358</v>
      </c>
      <c r="H93" s="2" t="s">
        <v>140</v>
      </c>
      <c r="M93" s="1">
        <f t="shared" si="4"/>
        <v>10</v>
      </c>
    </row>
    <row r="94" spans="1:13" ht="20.100000000000001" customHeight="1" x14ac:dyDescent="0.3">
      <c r="A94" s="2">
        <v>4</v>
      </c>
      <c r="B94" s="3">
        <v>45591</v>
      </c>
      <c r="C94" s="6">
        <v>50000</v>
      </c>
      <c r="D94" s="5" t="s">
        <v>69</v>
      </c>
      <c r="E94" s="2" t="s">
        <v>70</v>
      </c>
      <c r="F94" s="2" t="s">
        <v>20</v>
      </c>
      <c r="G94" s="2" t="s">
        <v>358</v>
      </c>
      <c r="H94" s="2" t="s">
        <v>140</v>
      </c>
      <c r="M94" s="1">
        <f t="shared" si="4"/>
        <v>10</v>
      </c>
    </row>
    <row r="95" spans="1:13" ht="20.100000000000001" customHeight="1" x14ac:dyDescent="0.3">
      <c r="A95" s="2">
        <v>5</v>
      </c>
      <c r="B95" s="3">
        <v>45579</v>
      </c>
      <c r="C95" s="6">
        <v>94200</v>
      </c>
      <c r="D95" s="5" t="s">
        <v>372</v>
      </c>
      <c r="E95" s="2" t="s">
        <v>278</v>
      </c>
      <c r="F95" s="2" t="s">
        <v>20</v>
      </c>
      <c r="G95" s="2" t="s">
        <v>373</v>
      </c>
      <c r="H95" s="2" t="s">
        <v>44</v>
      </c>
      <c r="M95" s="1">
        <f t="shared" si="4"/>
        <v>10</v>
      </c>
    </row>
    <row r="96" spans="1:13" ht="20.100000000000001" customHeight="1" x14ac:dyDescent="0.3">
      <c r="A96" s="2"/>
      <c r="B96" s="3"/>
      <c r="C96" s="6"/>
      <c r="D96" s="5"/>
      <c r="E96" s="2"/>
      <c r="F96" s="2"/>
      <c r="G96" s="2"/>
      <c r="H96" s="2"/>
      <c r="M96" s="1">
        <f t="shared" si="4"/>
        <v>1</v>
      </c>
    </row>
    <row r="97" spans="1:13" ht="20.100000000000001" customHeight="1" x14ac:dyDescent="0.3">
      <c r="A97" s="2"/>
      <c r="B97" s="3"/>
      <c r="C97" s="6"/>
      <c r="D97" s="5"/>
      <c r="E97" s="2"/>
      <c r="F97" s="2"/>
      <c r="G97" s="2"/>
      <c r="H97" s="2"/>
      <c r="M97" s="1">
        <f t="shared" si="4"/>
        <v>1</v>
      </c>
    </row>
    <row r="98" spans="1:13" ht="20.100000000000001" customHeight="1" x14ac:dyDescent="0.3">
      <c r="A98" s="2"/>
      <c r="B98" s="3"/>
      <c r="C98" s="6"/>
      <c r="D98" s="5"/>
      <c r="E98" s="2"/>
      <c r="F98" s="2"/>
      <c r="G98" s="2"/>
      <c r="H98" s="2"/>
      <c r="M98" s="1">
        <f t="shared" si="4"/>
        <v>1</v>
      </c>
    </row>
    <row r="99" spans="1:13" ht="20.100000000000001" customHeight="1" x14ac:dyDescent="0.3">
      <c r="A99" s="2"/>
      <c r="B99" s="3"/>
      <c r="C99" s="6"/>
      <c r="D99" s="5"/>
      <c r="E99" s="2"/>
      <c r="F99" s="2"/>
      <c r="G99" s="2"/>
      <c r="H99" s="2"/>
      <c r="M99" s="1">
        <f t="shared" si="4"/>
        <v>1</v>
      </c>
    </row>
    <row r="100" spans="1:13" ht="20.100000000000001" customHeight="1" x14ac:dyDescent="0.3">
      <c r="A100" s="2"/>
      <c r="B100" s="3"/>
      <c r="C100" s="6"/>
      <c r="D100" s="5"/>
      <c r="E100" s="2"/>
      <c r="F100" s="2"/>
      <c r="G100" s="2"/>
      <c r="H100" s="2"/>
      <c r="M100" s="1">
        <f t="shared" si="4"/>
        <v>1</v>
      </c>
    </row>
    <row r="101" spans="1:13" ht="20.100000000000001" customHeight="1" x14ac:dyDescent="0.3">
      <c r="A101" s="2"/>
      <c r="B101" s="3"/>
      <c r="C101" s="6"/>
      <c r="D101" s="5"/>
      <c r="E101" s="2"/>
      <c r="F101" s="2"/>
      <c r="G101" s="2"/>
      <c r="H101" s="2"/>
      <c r="M101" s="1">
        <f t="shared" si="4"/>
        <v>1</v>
      </c>
    </row>
    <row r="102" spans="1:13" ht="20.100000000000001" customHeight="1" x14ac:dyDescent="0.3">
      <c r="A102" s="2"/>
      <c r="B102" s="3"/>
      <c r="C102" s="6"/>
      <c r="D102" s="5"/>
      <c r="E102" s="2"/>
      <c r="F102" s="2"/>
      <c r="G102" s="2"/>
      <c r="H102" s="2"/>
      <c r="M102" s="1">
        <f t="shared" si="4"/>
        <v>1</v>
      </c>
    </row>
    <row r="103" spans="1:13" ht="20.100000000000001" customHeight="1" x14ac:dyDescent="0.3">
      <c r="A103" s="2"/>
      <c r="B103" s="3"/>
      <c r="C103" s="6"/>
      <c r="D103" s="5"/>
      <c r="E103" s="2"/>
      <c r="F103" s="2"/>
      <c r="G103" s="2"/>
      <c r="H103" s="2"/>
      <c r="M103" s="1">
        <f t="shared" si="4"/>
        <v>1</v>
      </c>
    </row>
    <row r="104" spans="1:13" ht="20.100000000000001" customHeight="1" x14ac:dyDescent="0.3">
      <c r="A104" s="2"/>
      <c r="B104" s="3"/>
      <c r="C104" s="6"/>
      <c r="D104" s="5"/>
      <c r="E104" s="2"/>
      <c r="F104" s="2"/>
      <c r="G104" s="2"/>
      <c r="H104" s="2"/>
      <c r="M104" s="1">
        <f t="shared" si="4"/>
        <v>1</v>
      </c>
    </row>
    <row r="105" spans="1:13" ht="20.100000000000001" customHeight="1" x14ac:dyDescent="0.3">
      <c r="A105" s="2"/>
      <c r="B105" s="3"/>
      <c r="C105" s="6"/>
      <c r="D105" s="5"/>
      <c r="E105" s="2"/>
      <c r="F105" s="2"/>
      <c r="G105" s="2"/>
      <c r="H105" s="2"/>
      <c r="M105" s="1">
        <f t="shared" si="4"/>
        <v>1</v>
      </c>
    </row>
    <row r="106" spans="1:13" ht="20.100000000000001" customHeight="1" x14ac:dyDescent="0.3">
      <c r="A106" s="2"/>
      <c r="B106" s="3"/>
      <c r="C106" s="6"/>
      <c r="D106" s="5"/>
      <c r="E106" s="2"/>
      <c r="F106" s="2"/>
      <c r="G106" s="2"/>
      <c r="H106" s="2"/>
      <c r="M106" s="1">
        <f t="shared" si="4"/>
        <v>1</v>
      </c>
    </row>
    <row r="107" spans="1:13" ht="20.100000000000001" customHeight="1" x14ac:dyDescent="0.3">
      <c r="A107" s="2"/>
      <c r="B107" s="3"/>
      <c r="C107" s="6"/>
      <c r="D107" s="5"/>
      <c r="E107" s="2"/>
      <c r="F107" s="2"/>
      <c r="G107" s="2"/>
      <c r="H107" s="2"/>
      <c r="M107" s="1">
        <f t="shared" si="4"/>
        <v>1</v>
      </c>
    </row>
    <row r="108" spans="1:13" ht="20.100000000000001" customHeight="1" x14ac:dyDescent="0.3">
      <c r="A108" s="2"/>
      <c r="B108" s="3"/>
      <c r="C108" s="6"/>
      <c r="D108" s="5"/>
      <c r="E108" s="2"/>
      <c r="F108" s="2"/>
      <c r="G108" s="2"/>
      <c r="H108" s="2"/>
      <c r="M108" s="1">
        <f t="shared" si="4"/>
        <v>1</v>
      </c>
    </row>
    <row r="109" spans="1:13" ht="20.100000000000001" customHeight="1" x14ac:dyDescent="0.3">
      <c r="A109" s="2"/>
      <c r="B109" s="3"/>
      <c r="C109" s="6"/>
      <c r="D109" s="5"/>
      <c r="E109" s="2"/>
      <c r="F109" s="2"/>
      <c r="G109" s="2"/>
      <c r="H109" s="2"/>
      <c r="M109" s="1">
        <f t="shared" si="4"/>
        <v>1</v>
      </c>
    </row>
    <row r="110" spans="1:13" ht="20.100000000000001" customHeight="1" x14ac:dyDescent="0.3">
      <c r="A110" s="2"/>
      <c r="B110" s="3"/>
      <c r="C110" s="6"/>
      <c r="D110" s="5"/>
      <c r="E110" s="2"/>
      <c r="F110" s="2"/>
      <c r="G110" s="2"/>
      <c r="H110" s="2"/>
      <c r="M110" s="1">
        <f t="shared" si="4"/>
        <v>1</v>
      </c>
    </row>
    <row r="111" spans="1:13" ht="20.100000000000001" customHeight="1" x14ac:dyDescent="0.3">
      <c r="A111" s="2"/>
      <c r="B111" s="3"/>
      <c r="C111" s="6"/>
      <c r="D111" s="5"/>
      <c r="E111" s="2"/>
      <c r="F111" s="2"/>
      <c r="G111" s="2"/>
      <c r="H111" s="2"/>
      <c r="M111" s="1">
        <f t="shared" si="4"/>
        <v>1</v>
      </c>
    </row>
    <row r="112" spans="1:13" ht="20.100000000000001" customHeight="1" x14ac:dyDescent="0.3">
      <c r="A112" s="2"/>
      <c r="B112" s="3"/>
      <c r="C112" s="6"/>
      <c r="D112" s="5"/>
      <c r="E112" s="2"/>
      <c r="F112" s="2"/>
      <c r="G112" s="2"/>
      <c r="H112" s="2"/>
      <c r="M112" s="1">
        <f t="shared" si="4"/>
        <v>1</v>
      </c>
    </row>
    <row r="113" spans="1:13" ht="20.100000000000001" customHeight="1" x14ac:dyDescent="0.3">
      <c r="A113" s="2"/>
      <c r="B113" s="3"/>
      <c r="C113" s="6"/>
      <c r="D113" s="5"/>
      <c r="E113" s="2"/>
      <c r="F113" s="2"/>
      <c r="G113" s="2"/>
      <c r="H113" s="2"/>
      <c r="M113" s="1">
        <f t="shared" si="4"/>
        <v>1</v>
      </c>
    </row>
    <row r="114" spans="1:13" ht="20.100000000000001" customHeight="1" x14ac:dyDescent="0.3">
      <c r="A114" s="2"/>
      <c r="B114" s="3"/>
      <c r="C114" s="4"/>
      <c r="D114" s="5"/>
      <c r="E114" s="2"/>
      <c r="F114" s="2"/>
      <c r="G114" s="2"/>
      <c r="H114" s="2"/>
      <c r="M114" s="1">
        <f t="shared" si="4"/>
        <v>1</v>
      </c>
    </row>
    <row r="115" spans="1:13" ht="20.100000000000001" customHeight="1" x14ac:dyDescent="0.3">
      <c r="A115" s="2"/>
      <c r="B115" s="3"/>
      <c r="C115" s="4"/>
      <c r="D115" s="5"/>
      <c r="E115" s="2"/>
      <c r="F115" s="2"/>
      <c r="G115" s="2"/>
      <c r="H115" s="2"/>
      <c r="M115" s="1">
        <f t="shared" si="4"/>
        <v>1</v>
      </c>
    </row>
    <row r="116" spans="1:13" ht="20.100000000000001" customHeight="1" x14ac:dyDescent="0.3">
      <c r="A116" s="2"/>
      <c r="B116" s="3"/>
      <c r="C116" s="4"/>
      <c r="D116" s="5"/>
      <c r="E116" s="2"/>
      <c r="F116" s="2"/>
      <c r="G116" s="2"/>
      <c r="H116" s="2"/>
      <c r="M116" s="1">
        <f t="shared" si="4"/>
        <v>1</v>
      </c>
    </row>
    <row r="117" spans="1:13" ht="20.100000000000001" customHeight="1" x14ac:dyDescent="0.3">
      <c r="A117" s="2"/>
      <c r="B117" s="3"/>
      <c r="C117" s="4"/>
      <c r="D117" s="5"/>
      <c r="E117" s="2"/>
      <c r="F117" s="2"/>
      <c r="G117" s="2"/>
      <c r="H117" s="2"/>
      <c r="M117" s="1">
        <f t="shared" si="4"/>
        <v>1</v>
      </c>
    </row>
    <row r="118" spans="1:13" ht="20.100000000000001" customHeight="1" x14ac:dyDescent="0.3">
      <c r="A118" s="2"/>
      <c r="B118" s="3"/>
      <c r="C118" s="4"/>
      <c r="D118" s="5"/>
      <c r="E118" s="2"/>
      <c r="F118" s="2"/>
      <c r="G118" s="2"/>
      <c r="H118" s="2"/>
      <c r="M118" s="1">
        <f t="shared" si="4"/>
        <v>1</v>
      </c>
    </row>
    <row r="119" spans="1:13" ht="20.100000000000001" customHeight="1" x14ac:dyDescent="0.3">
      <c r="A119" s="2"/>
      <c r="B119" s="3"/>
      <c r="C119" s="4"/>
      <c r="D119" s="5"/>
      <c r="E119" s="2"/>
      <c r="F119" s="2"/>
      <c r="G119" s="2"/>
      <c r="H119" s="2"/>
      <c r="M119" s="1">
        <f t="shared" si="4"/>
        <v>1</v>
      </c>
    </row>
    <row r="120" spans="1:13" ht="20.100000000000001" customHeight="1" x14ac:dyDescent="0.3">
      <c r="A120" s="2"/>
      <c r="B120" s="3"/>
      <c r="C120" s="4"/>
      <c r="D120" s="5"/>
      <c r="E120" s="2"/>
      <c r="F120" s="2"/>
      <c r="G120" s="2"/>
      <c r="H120" s="2"/>
      <c r="M120" s="1">
        <f t="shared" si="4"/>
        <v>1</v>
      </c>
    </row>
    <row r="121" spans="1:13" ht="20.100000000000001" customHeight="1" x14ac:dyDescent="0.3">
      <c r="A121" s="2"/>
      <c r="B121" s="3"/>
      <c r="C121" s="4"/>
      <c r="D121" s="5"/>
      <c r="E121" s="2"/>
      <c r="F121" s="2"/>
      <c r="G121" s="2"/>
      <c r="H121" s="2"/>
      <c r="M121" s="1">
        <f t="shared" si="4"/>
        <v>1</v>
      </c>
    </row>
    <row r="122" spans="1:13" ht="20.100000000000001" customHeight="1" x14ac:dyDescent="0.3">
      <c r="A122" s="2"/>
      <c r="B122" s="3"/>
      <c r="C122" s="4"/>
      <c r="D122" s="5"/>
      <c r="E122" s="2"/>
      <c r="F122" s="2"/>
      <c r="G122" s="2"/>
      <c r="H122" s="2"/>
      <c r="M122" s="1">
        <f t="shared" si="4"/>
        <v>1</v>
      </c>
    </row>
    <row r="123" spans="1:13" ht="20.100000000000001" customHeight="1" x14ac:dyDescent="0.3">
      <c r="A123" s="2"/>
      <c r="B123" s="3"/>
      <c r="C123" s="4"/>
      <c r="D123" s="5"/>
      <c r="E123" s="2"/>
      <c r="F123" s="2"/>
      <c r="G123" s="2"/>
      <c r="H123" s="2"/>
      <c r="M123" s="1">
        <f t="shared" si="4"/>
        <v>1</v>
      </c>
    </row>
    <row r="124" spans="1:13" ht="20.100000000000001" customHeight="1" x14ac:dyDescent="0.3">
      <c r="A124" s="2"/>
      <c r="B124" s="3"/>
      <c r="C124" s="4"/>
      <c r="D124" s="5"/>
      <c r="E124" s="2"/>
      <c r="F124" s="2"/>
      <c r="G124" s="2"/>
      <c r="H124" s="2"/>
      <c r="M124" s="1">
        <f t="shared" si="4"/>
        <v>1</v>
      </c>
    </row>
    <row r="125" spans="1:13" ht="20.100000000000001" customHeight="1" x14ac:dyDescent="0.3">
      <c r="A125" s="2"/>
      <c r="B125" s="3"/>
      <c r="C125" s="4"/>
      <c r="D125" s="5"/>
      <c r="E125" s="2"/>
      <c r="F125" s="2"/>
      <c r="G125" s="2"/>
      <c r="H125" s="2"/>
      <c r="M125" s="1">
        <f t="shared" si="4"/>
        <v>1</v>
      </c>
    </row>
    <row r="126" spans="1:13" ht="20.100000000000001" customHeight="1" x14ac:dyDescent="0.3">
      <c r="A126" s="2"/>
      <c r="B126" s="3"/>
      <c r="C126" s="4"/>
      <c r="D126" s="5"/>
      <c r="E126" s="2"/>
      <c r="F126" s="2"/>
      <c r="G126" s="2"/>
      <c r="H126" s="2"/>
      <c r="M126" s="1">
        <f t="shared" si="4"/>
        <v>1</v>
      </c>
    </row>
    <row r="127" spans="1:13" ht="20.100000000000001" customHeight="1" x14ac:dyDescent="0.3">
      <c r="A127" s="2"/>
      <c r="B127" s="3"/>
      <c r="C127" s="4"/>
      <c r="D127" s="5"/>
      <c r="E127" s="2"/>
      <c r="F127" s="2"/>
      <c r="G127" s="2"/>
      <c r="H127" s="2"/>
      <c r="M127" s="1">
        <f t="shared" si="4"/>
        <v>1</v>
      </c>
    </row>
    <row r="128" spans="1:13" ht="20.100000000000001" customHeight="1" x14ac:dyDescent="0.3">
      <c r="A128" s="2"/>
      <c r="B128" s="3"/>
      <c r="C128" s="4"/>
      <c r="D128" s="5"/>
      <c r="E128" s="2"/>
      <c r="F128" s="2"/>
      <c r="G128" s="2"/>
      <c r="H128" s="2"/>
      <c r="M128" s="1">
        <f t="shared" si="4"/>
        <v>1</v>
      </c>
    </row>
    <row r="129" spans="1:5" hidden="1" x14ac:dyDescent="0.3">
      <c r="A129" s="9"/>
      <c r="B129" s="85">
        <v>45488</v>
      </c>
      <c r="C129" s="10"/>
      <c r="E129" s="9"/>
    </row>
    <row r="130" spans="1:5" x14ac:dyDescent="0.3">
      <c r="A130" s="9"/>
      <c r="B130" s="9"/>
      <c r="C130" s="10"/>
      <c r="E130" s="9"/>
    </row>
    <row r="131" spans="1:5" x14ac:dyDescent="0.3">
      <c r="A131" s="9"/>
      <c r="B131" s="9"/>
      <c r="C131" s="10"/>
      <c r="E131" s="9"/>
    </row>
    <row r="132" spans="1:5" x14ac:dyDescent="0.3">
      <c r="A132" s="9"/>
      <c r="B132" s="9"/>
      <c r="C132" s="10"/>
      <c r="E132" s="9"/>
    </row>
    <row r="133" spans="1:5" x14ac:dyDescent="0.3">
      <c r="A133" s="9"/>
      <c r="B133" s="9"/>
      <c r="C133" s="10"/>
      <c r="E133" s="9"/>
    </row>
    <row r="134" spans="1:5" x14ac:dyDescent="0.3">
      <c r="A134" s="9"/>
      <c r="B134" s="9"/>
      <c r="C134" s="10"/>
      <c r="E134" s="9"/>
    </row>
    <row r="135" spans="1:5" x14ac:dyDescent="0.3">
      <c r="A135" s="9"/>
      <c r="B135" s="9"/>
      <c r="C135" s="10"/>
      <c r="E135" s="9"/>
    </row>
    <row r="136" spans="1:5" x14ac:dyDescent="0.3">
      <c r="A136" s="9"/>
      <c r="B136" s="9"/>
      <c r="C136" s="10"/>
      <c r="E136" s="9"/>
    </row>
    <row r="137" spans="1:5" x14ac:dyDescent="0.3">
      <c r="A137" s="9"/>
      <c r="B137" s="9"/>
      <c r="C137" s="10"/>
      <c r="E137" s="9"/>
    </row>
    <row r="138" spans="1:5" x14ac:dyDescent="0.3">
      <c r="A138" s="9"/>
      <c r="B138" s="9"/>
      <c r="C138" s="10"/>
      <c r="E138" s="9"/>
    </row>
    <row r="139" spans="1:5" x14ac:dyDescent="0.3">
      <c r="A139" s="9"/>
      <c r="B139" s="9"/>
      <c r="C139" s="10"/>
      <c r="E139" s="9"/>
    </row>
    <row r="140" spans="1:5" x14ac:dyDescent="0.3">
      <c r="A140" s="9"/>
      <c r="B140" s="9"/>
      <c r="C140" s="10"/>
      <c r="E140" s="9"/>
    </row>
    <row r="141" spans="1:5" x14ac:dyDescent="0.3">
      <c r="A141" s="9"/>
      <c r="B141" s="9"/>
      <c r="C141" s="10"/>
      <c r="E141" s="9"/>
    </row>
    <row r="142" spans="1:5" x14ac:dyDescent="0.3">
      <c r="A142" s="9"/>
      <c r="B142" s="9"/>
      <c r="C142" s="10"/>
      <c r="E142" s="9"/>
    </row>
    <row r="143" spans="1:5" x14ac:dyDescent="0.3">
      <c r="A143" s="9"/>
      <c r="B143" s="9"/>
      <c r="C143" s="10"/>
      <c r="E143" s="9"/>
    </row>
    <row r="144" spans="1:5" x14ac:dyDescent="0.3">
      <c r="A144" s="9"/>
      <c r="B144" s="9"/>
      <c r="C144" s="10"/>
      <c r="E144" s="9"/>
    </row>
    <row r="145" spans="1:5" x14ac:dyDescent="0.3">
      <c r="A145" s="9"/>
      <c r="B145" s="9"/>
      <c r="C145" s="10"/>
      <c r="E145" s="9"/>
    </row>
    <row r="146" spans="1:5" x14ac:dyDescent="0.3">
      <c r="A146" s="9"/>
      <c r="B146" s="9"/>
      <c r="C146" s="10"/>
      <c r="E146" s="9"/>
    </row>
    <row r="147" spans="1:5" x14ac:dyDescent="0.3">
      <c r="A147" s="9"/>
      <c r="B147" s="9"/>
      <c r="C147" s="10"/>
      <c r="E147" s="9"/>
    </row>
  </sheetData>
  <autoFilter ref="A3:G129" xr:uid="{DA0D3495-0159-4144-B9E9-5E9E041B648E}">
    <filterColumn colId="1">
      <filters blank="1">
        <dateGroupItem year="2024" month="10" dateTimeGrouping="month"/>
      </filters>
    </filterColumn>
    <sortState ref="A47:G68">
      <sortCondition ref="B3:B68"/>
    </sortState>
  </autoFilter>
  <sortState ref="B5:H74">
    <sortCondition ref="B5:B74"/>
  </sortState>
  <mergeCells count="2">
    <mergeCell ref="A4:B4"/>
    <mergeCell ref="A1:H1"/>
  </mergeCells>
  <phoneticPr fontId="2" type="noConversion"/>
  <pageMargins left="0.25" right="0.25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152"/>
  <sheetViews>
    <sheetView zoomScaleNormal="100" workbookViewId="0">
      <pane ySplit="3" topLeftCell="A4" activePane="bottomLeft" state="frozen"/>
      <selection activeCell="E28" sqref="E28"/>
      <selection pane="bottomLeft" activeCell="D58" sqref="D58"/>
    </sheetView>
  </sheetViews>
  <sheetFormatPr defaultRowHeight="14.25" x14ac:dyDescent="0.3"/>
  <cols>
    <col min="1" max="1" width="5.375" style="1" bestFit="1" customWidth="1"/>
    <col min="2" max="2" width="14.75" style="1" customWidth="1"/>
    <col min="3" max="3" width="16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8.25" style="9" customWidth="1"/>
    <col min="8" max="8" width="9" style="9"/>
    <col min="9" max="9" width="9" style="1"/>
    <col min="10" max="10" width="9" style="1" hidden="1" customWidth="1"/>
    <col min="11" max="11" width="9.375" style="1" bestFit="1" customWidth="1"/>
    <col min="12" max="13" width="14.875" style="1" bestFit="1" customWidth="1"/>
    <col min="14" max="16384" width="9" style="1"/>
  </cols>
  <sheetData>
    <row r="1" spans="1:13" s="12" customFormat="1" ht="29.25" customHeight="1" x14ac:dyDescent="0.3">
      <c r="A1" s="111" t="s">
        <v>12</v>
      </c>
      <c r="B1" s="111"/>
      <c r="C1" s="111"/>
      <c r="D1" s="111"/>
      <c r="E1" s="111"/>
      <c r="F1" s="111"/>
      <c r="G1" s="111"/>
      <c r="H1" s="111"/>
    </row>
    <row r="3" spans="1:13" ht="20.100000000000001" customHeight="1" x14ac:dyDescent="0.3">
      <c r="A3" s="63" t="s">
        <v>10</v>
      </c>
      <c r="B3" s="63" t="s">
        <v>6</v>
      </c>
      <c r="C3" s="64" t="s">
        <v>36</v>
      </c>
      <c r="D3" s="65" t="s">
        <v>7</v>
      </c>
      <c r="E3" s="63" t="s">
        <v>8</v>
      </c>
      <c r="F3" s="63" t="s">
        <v>31</v>
      </c>
      <c r="G3" s="63" t="s">
        <v>9</v>
      </c>
      <c r="H3" s="33" t="s">
        <v>32</v>
      </c>
    </row>
    <row r="4" spans="1:13" s="59" customFormat="1" ht="20.100000000000001" customHeight="1" x14ac:dyDescent="0.3">
      <c r="A4" s="109" t="s">
        <v>35</v>
      </c>
      <c r="B4" s="110"/>
      <c r="C4" s="66">
        <f>SUM(C33:C36)</f>
        <v>345700</v>
      </c>
      <c r="D4" s="67" t="str">
        <f>COUNTA(D33:D36)&amp;"건"</f>
        <v>4건</v>
      </c>
      <c r="E4" s="68"/>
      <c r="F4" s="68"/>
      <c r="G4" s="68"/>
      <c r="H4" s="58"/>
    </row>
    <row r="5" spans="1:13" ht="20.100000000000001" hidden="1" customHeight="1" x14ac:dyDescent="0.3">
      <c r="A5" s="2">
        <v>1</v>
      </c>
      <c r="B5" s="3">
        <v>45296</v>
      </c>
      <c r="C5" s="4">
        <v>436000</v>
      </c>
      <c r="D5" s="2" t="s">
        <v>46</v>
      </c>
      <c r="E5" s="5" t="s">
        <v>50</v>
      </c>
      <c r="F5" s="13" t="s">
        <v>47</v>
      </c>
      <c r="G5" s="5" t="s">
        <v>45</v>
      </c>
      <c r="H5" s="2" t="s">
        <v>80</v>
      </c>
      <c r="J5" s="1">
        <f t="shared" ref="J5:J58" si="0">MONTH(B5)</f>
        <v>1</v>
      </c>
    </row>
    <row r="6" spans="1:13" ht="20.100000000000001" hidden="1" customHeight="1" x14ac:dyDescent="0.3">
      <c r="A6" s="2">
        <v>2</v>
      </c>
      <c r="B6" s="3">
        <v>45299</v>
      </c>
      <c r="C6" s="4">
        <v>200000</v>
      </c>
      <c r="D6" s="2" t="s">
        <v>53</v>
      </c>
      <c r="E6" s="5" t="s">
        <v>54</v>
      </c>
      <c r="F6" s="2" t="s">
        <v>47</v>
      </c>
      <c r="G6" s="5" t="s">
        <v>52</v>
      </c>
      <c r="H6" s="2" t="s">
        <v>80</v>
      </c>
      <c r="J6" s="1">
        <f t="shared" si="0"/>
        <v>1</v>
      </c>
    </row>
    <row r="7" spans="1:13" ht="20.100000000000001" hidden="1" customHeight="1" x14ac:dyDescent="0.3">
      <c r="A7" s="2">
        <v>3</v>
      </c>
      <c r="B7" s="3">
        <v>45301</v>
      </c>
      <c r="C7" s="4">
        <v>102000</v>
      </c>
      <c r="D7" s="2" t="s">
        <v>51</v>
      </c>
      <c r="E7" s="5" t="s">
        <v>49</v>
      </c>
      <c r="F7" s="2" t="s">
        <v>47</v>
      </c>
      <c r="G7" s="5" t="s">
        <v>48</v>
      </c>
      <c r="H7" s="2" t="s">
        <v>80</v>
      </c>
      <c r="J7" s="1">
        <f t="shared" si="0"/>
        <v>1</v>
      </c>
      <c r="K7" s="69"/>
    </row>
    <row r="8" spans="1:13" ht="20.100000000000001" hidden="1" customHeight="1" x14ac:dyDescent="0.3">
      <c r="A8" s="2">
        <v>4</v>
      </c>
      <c r="B8" s="3">
        <v>45303</v>
      </c>
      <c r="C8" s="4">
        <v>57000</v>
      </c>
      <c r="D8" s="2" t="s">
        <v>55</v>
      </c>
      <c r="E8" s="5" t="s">
        <v>84</v>
      </c>
      <c r="F8" s="2" t="s">
        <v>47</v>
      </c>
      <c r="G8" s="5" t="s">
        <v>58</v>
      </c>
      <c r="H8" s="2" t="s">
        <v>80</v>
      </c>
      <c r="J8" s="1">
        <f t="shared" si="0"/>
        <v>1</v>
      </c>
    </row>
    <row r="9" spans="1:13" ht="20.100000000000001" hidden="1" customHeight="1" x14ac:dyDescent="0.3">
      <c r="A9" s="2">
        <v>5</v>
      </c>
      <c r="B9" s="3">
        <v>45307</v>
      </c>
      <c r="C9" s="4">
        <v>196000</v>
      </c>
      <c r="D9" s="2" t="s">
        <v>56</v>
      </c>
      <c r="E9" s="5" t="s">
        <v>83</v>
      </c>
      <c r="F9" s="2" t="s">
        <v>47</v>
      </c>
      <c r="G9" s="5" t="s">
        <v>57</v>
      </c>
      <c r="H9" s="2" t="s">
        <v>80</v>
      </c>
      <c r="J9" s="1">
        <f t="shared" si="0"/>
        <v>1</v>
      </c>
    </row>
    <row r="10" spans="1:13" ht="20.100000000000001" hidden="1" customHeight="1" x14ac:dyDescent="0.3">
      <c r="A10" s="2">
        <v>6</v>
      </c>
      <c r="B10" s="3">
        <v>45324</v>
      </c>
      <c r="C10" s="4">
        <v>559200</v>
      </c>
      <c r="D10" s="2" t="s">
        <v>92</v>
      </c>
      <c r="E10" s="5" t="s">
        <v>82</v>
      </c>
      <c r="F10" s="2" t="s">
        <v>79</v>
      </c>
      <c r="G10" s="5" t="s">
        <v>81</v>
      </c>
      <c r="H10" s="2" t="s">
        <v>80</v>
      </c>
      <c r="J10" s="1">
        <f t="shared" si="0"/>
        <v>2</v>
      </c>
    </row>
    <row r="11" spans="1:13" ht="20.100000000000001" hidden="1" customHeight="1" x14ac:dyDescent="0.3">
      <c r="A11" s="2">
        <v>7</v>
      </c>
      <c r="B11" s="3">
        <v>45327</v>
      </c>
      <c r="C11" s="4">
        <v>100000</v>
      </c>
      <c r="D11" s="2" t="s">
        <v>77</v>
      </c>
      <c r="E11" s="5" t="s">
        <v>78</v>
      </c>
      <c r="F11" s="2" t="s">
        <v>79</v>
      </c>
      <c r="G11" s="5" t="s">
        <v>52</v>
      </c>
      <c r="H11" s="2" t="s">
        <v>80</v>
      </c>
      <c r="J11" s="1">
        <f t="shared" si="0"/>
        <v>2</v>
      </c>
    </row>
    <row r="12" spans="1:13" ht="20.100000000000001" hidden="1" customHeight="1" x14ac:dyDescent="0.3">
      <c r="A12" s="2">
        <v>8</v>
      </c>
      <c r="B12" s="3">
        <v>45335</v>
      </c>
      <c r="C12" s="6">
        <v>240000</v>
      </c>
      <c r="D12" s="2" t="s">
        <v>93</v>
      </c>
      <c r="E12" s="5" t="s">
        <v>94</v>
      </c>
      <c r="F12" s="2" t="s">
        <v>95</v>
      </c>
      <c r="G12" s="5" t="s">
        <v>96</v>
      </c>
      <c r="H12" s="2" t="s">
        <v>97</v>
      </c>
      <c r="J12" s="1">
        <f t="shared" si="0"/>
        <v>2</v>
      </c>
      <c r="L12" s="69"/>
    </row>
    <row r="13" spans="1:13" ht="20.100000000000001" hidden="1" customHeight="1" x14ac:dyDescent="0.3">
      <c r="A13" s="2">
        <v>9</v>
      </c>
      <c r="B13" s="3">
        <v>45335</v>
      </c>
      <c r="C13" s="4">
        <v>192000</v>
      </c>
      <c r="D13" s="13" t="s">
        <v>99</v>
      </c>
      <c r="E13" s="5" t="s">
        <v>101</v>
      </c>
      <c r="F13" s="2" t="s">
        <v>95</v>
      </c>
      <c r="G13" s="5" t="s">
        <v>100</v>
      </c>
      <c r="H13" s="2" t="s">
        <v>97</v>
      </c>
      <c r="J13" s="1">
        <f t="shared" si="0"/>
        <v>2</v>
      </c>
      <c r="L13" s="70"/>
    </row>
    <row r="14" spans="1:13" ht="20.100000000000001" hidden="1" customHeight="1" x14ac:dyDescent="0.3">
      <c r="A14" s="2">
        <v>10</v>
      </c>
      <c r="B14" s="3">
        <v>45336</v>
      </c>
      <c r="C14" s="6">
        <v>156000</v>
      </c>
      <c r="D14" s="2" t="s">
        <v>98</v>
      </c>
      <c r="E14" s="5" t="s">
        <v>102</v>
      </c>
      <c r="F14" s="2" t="s">
        <v>95</v>
      </c>
      <c r="G14" s="5" t="s">
        <v>100</v>
      </c>
      <c r="H14" s="2" t="s">
        <v>97</v>
      </c>
      <c r="J14" s="1">
        <f t="shared" si="0"/>
        <v>2</v>
      </c>
      <c r="L14" s="75"/>
      <c r="M14" s="75"/>
    </row>
    <row r="15" spans="1:13" ht="20.100000000000001" hidden="1" customHeight="1" x14ac:dyDescent="0.3">
      <c r="A15" s="2">
        <v>11</v>
      </c>
      <c r="B15" s="3">
        <v>45344</v>
      </c>
      <c r="C15" s="6">
        <v>140000</v>
      </c>
      <c r="D15" s="2" t="s">
        <v>132</v>
      </c>
      <c r="E15" s="5" t="s">
        <v>133</v>
      </c>
      <c r="F15" s="2" t="s">
        <v>134</v>
      </c>
      <c r="G15" s="5" t="s">
        <v>135</v>
      </c>
      <c r="H15" s="2" t="s">
        <v>136</v>
      </c>
      <c r="J15" s="1">
        <f t="shared" si="0"/>
        <v>2</v>
      </c>
      <c r="L15" s="75"/>
      <c r="M15" s="75"/>
    </row>
    <row r="16" spans="1:13" ht="20.100000000000001" hidden="1" customHeight="1" x14ac:dyDescent="0.3">
      <c r="A16" s="2">
        <v>12</v>
      </c>
      <c r="B16" s="3">
        <v>45349</v>
      </c>
      <c r="C16" s="6">
        <v>240000</v>
      </c>
      <c r="D16" s="2" t="s">
        <v>137</v>
      </c>
      <c r="E16" s="5" t="s">
        <v>141</v>
      </c>
      <c r="F16" s="2" t="s">
        <v>138</v>
      </c>
      <c r="G16" s="5" t="s">
        <v>142</v>
      </c>
      <c r="H16" s="2" t="s">
        <v>139</v>
      </c>
      <c r="J16" s="1">
        <f t="shared" si="0"/>
        <v>2</v>
      </c>
      <c r="L16" s="75"/>
      <c r="M16" s="75"/>
    </row>
    <row r="17" spans="1:14" ht="20.100000000000001" hidden="1" customHeight="1" x14ac:dyDescent="0.3">
      <c r="A17" s="2">
        <v>13</v>
      </c>
      <c r="B17" s="3">
        <v>45351</v>
      </c>
      <c r="C17" s="4">
        <v>173000</v>
      </c>
      <c r="D17" s="13" t="s">
        <v>154</v>
      </c>
      <c r="E17" s="5" t="s">
        <v>155</v>
      </c>
      <c r="F17" s="2" t="s">
        <v>156</v>
      </c>
      <c r="G17" s="5" t="s">
        <v>157</v>
      </c>
      <c r="H17" s="2" t="s">
        <v>44</v>
      </c>
      <c r="J17" s="1">
        <f t="shared" si="0"/>
        <v>2</v>
      </c>
      <c r="L17" s="75"/>
      <c r="M17" s="75"/>
    </row>
    <row r="18" spans="1:14" ht="20.100000000000001" hidden="1" customHeight="1" x14ac:dyDescent="0.3">
      <c r="A18" s="2">
        <v>14</v>
      </c>
      <c r="B18" s="3">
        <v>45362</v>
      </c>
      <c r="C18" s="4">
        <v>147000</v>
      </c>
      <c r="D18" s="2" t="s">
        <v>159</v>
      </c>
      <c r="E18" s="5" t="s">
        <v>160</v>
      </c>
      <c r="F18" s="2" t="s">
        <v>161</v>
      </c>
      <c r="G18" s="5" t="s">
        <v>162</v>
      </c>
      <c r="H18" s="2" t="s">
        <v>44</v>
      </c>
      <c r="J18" s="1">
        <f t="shared" si="0"/>
        <v>3</v>
      </c>
      <c r="M18" s="69"/>
      <c r="N18" s="70"/>
    </row>
    <row r="19" spans="1:14" ht="20.100000000000001" hidden="1" customHeight="1" x14ac:dyDescent="0.3">
      <c r="A19" s="2">
        <v>15</v>
      </c>
      <c r="B19" s="3">
        <v>45372</v>
      </c>
      <c r="C19" s="4">
        <v>170000</v>
      </c>
      <c r="D19" s="13" t="s">
        <v>177</v>
      </c>
      <c r="E19" s="5" t="s">
        <v>178</v>
      </c>
      <c r="F19" s="2" t="s">
        <v>171</v>
      </c>
      <c r="G19" s="5" t="s">
        <v>175</v>
      </c>
      <c r="H19" s="2" t="s">
        <v>174</v>
      </c>
      <c r="J19" s="1">
        <f t="shared" si="0"/>
        <v>3</v>
      </c>
    </row>
    <row r="20" spans="1:14" ht="20.100000000000001" hidden="1" customHeight="1" x14ac:dyDescent="0.3">
      <c r="A20" s="2">
        <v>16</v>
      </c>
      <c r="B20" s="3">
        <v>45404</v>
      </c>
      <c r="C20" s="4">
        <v>136000</v>
      </c>
      <c r="D20" s="2" t="s">
        <v>199</v>
      </c>
      <c r="E20" s="5" t="s">
        <v>200</v>
      </c>
      <c r="F20" s="2" t="s">
        <v>201</v>
      </c>
      <c r="G20" s="5" t="s">
        <v>202</v>
      </c>
      <c r="H20" s="2" t="s">
        <v>44</v>
      </c>
      <c r="J20" s="1">
        <f t="shared" si="0"/>
        <v>4</v>
      </c>
    </row>
    <row r="21" spans="1:14" ht="20.100000000000001" hidden="1" customHeight="1" x14ac:dyDescent="0.3">
      <c r="A21" s="2">
        <v>17</v>
      </c>
      <c r="B21" s="3">
        <v>45408</v>
      </c>
      <c r="C21" s="4">
        <v>105000</v>
      </c>
      <c r="D21" s="2" t="s">
        <v>217</v>
      </c>
      <c r="E21" s="5" t="s">
        <v>220</v>
      </c>
      <c r="F21" s="2" t="s">
        <v>218</v>
      </c>
      <c r="G21" s="5" t="s">
        <v>219</v>
      </c>
      <c r="H21" s="2" t="s">
        <v>44</v>
      </c>
      <c r="J21" s="1">
        <f t="shared" si="0"/>
        <v>4</v>
      </c>
    </row>
    <row r="22" spans="1:14" ht="20.100000000000001" hidden="1" customHeight="1" x14ac:dyDescent="0.3">
      <c r="A22" s="2">
        <v>18</v>
      </c>
      <c r="B22" s="3">
        <v>45429</v>
      </c>
      <c r="C22" s="6">
        <v>53000</v>
      </c>
      <c r="D22" s="13" t="s">
        <v>227</v>
      </c>
      <c r="E22" s="5" t="s">
        <v>228</v>
      </c>
      <c r="F22" s="2" t="s">
        <v>229</v>
      </c>
      <c r="G22" s="5" t="s">
        <v>230</v>
      </c>
      <c r="H22" s="2" t="s">
        <v>44</v>
      </c>
      <c r="J22" s="1">
        <f t="shared" si="0"/>
        <v>5</v>
      </c>
    </row>
    <row r="23" spans="1:14" ht="20.100000000000001" hidden="1" customHeight="1" x14ac:dyDescent="0.3">
      <c r="A23" s="2">
        <v>19</v>
      </c>
      <c r="B23" s="3">
        <v>45432</v>
      </c>
      <c r="C23" s="6">
        <v>300000</v>
      </c>
      <c r="D23" s="13" t="s">
        <v>231</v>
      </c>
      <c r="E23" s="5" t="s">
        <v>232</v>
      </c>
      <c r="F23" s="2" t="s">
        <v>233</v>
      </c>
      <c r="G23" s="5" t="s">
        <v>234</v>
      </c>
      <c r="H23" s="2" t="s">
        <v>235</v>
      </c>
      <c r="J23" s="1">
        <f t="shared" si="0"/>
        <v>5</v>
      </c>
    </row>
    <row r="24" spans="1:14" ht="20.100000000000001" hidden="1" customHeight="1" x14ac:dyDescent="0.3">
      <c r="A24" s="2">
        <v>20</v>
      </c>
      <c r="B24" s="3">
        <v>45448</v>
      </c>
      <c r="C24" s="6">
        <v>40000</v>
      </c>
      <c r="D24" s="2" t="s">
        <v>264</v>
      </c>
      <c r="E24" s="5" t="s">
        <v>265</v>
      </c>
      <c r="F24" s="2" t="s">
        <v>266</v>
      </c>
      <c r="G24" s="5" t="s">
        <v>267</v>
      </c>
      <c r="H24" s="2" t="s">
        <v>268</v>
      </c>
      <c r="J24" s="1">
        <f t="shared" si="0"/>
        <v>6</v>
      </c>
    </row>
    <row r="25" spans="1:14" ht="20.100000000000001" hidden="1" customHeight="1" x14ac:dyDescent="0.3">
      <c r="A25" s="2">
        <v>21</v>
      </c>
      <c r="B25" s="3">
        <v>45454</v>
      </c>
      <c r="C25" s="6">
        <v>120000</v>
      </c>
      <c r="D25" s="2" t="s">
        <v>287</v>
      </c>
      <c r="E25" s="5" t="s">
        <v>288</v>
      </c>
      <c r="F25" s="2" t="s">
        <v>284</v>
      </c>
      <c r="G25" s="5" t="s">
        <v>289</v>
      </c>
      <c r="H25" s="2" t="s">
        <v>286</v>
      </c>
      <c r="J25" s="1">
        <f t="shared" si="0"/>
        <v>6</v>
      </c>
    </row>
    <row r="26" spans="1:14" ht="20.100000000000001" hidden="1" customHeight="1" x14ac:dyDescent="0.3">
      <c r="A26" s="2">
        <v>22</v>
      </c>
      <c r="B26" s="3">
        <v>45489</v>
      </c>
      <c r="C26" s="6">
        <v>100000</v>
      </c>
      <c r="D26" s="2" t="s">
        <v>317</v>
      </c>
      <c r="E26" s="5" t="s">
        <v>318</v>
      </c>
      <c r="F26" s="2" t="s">
        <v>319</v>
      </c>
      <c r="G26" s="5" t="s">
        <v>52</v>
      </c>
      <c r="H26" s="2" t="s">
        <v>320</v>
      </c>
      <c r="J26" s="1">
        <f t="shared" si="0"/>
        <v>7</v>
      </c>
    </row>
    <row r="27" spans="1:14" ht="20.100000000000001" hidden="1" customHeight="1" x14ac:dyDescent="0.3">
      <c r="A27" s="2">
        <v>23</v>
      </c>
      <c r="B27" s="14">
        <v>45496</v>
      </c>
      <c r="C27" s="15">
        <v>47700</v>
      </c>
      <c r="D27" s="16" t="s">
        <v>333</v>
      </c>
      <c r="E27" s="17" t="s">
        <v>334</v>
      </c>
      <c r="F27" s="2" t="s">
        <v>335</v>
      </c>
      <c r="G27" s="17" t="s">
        <v>336</v>
      </c>
      <c r="H27" s="2" t="s">
        <v>337</v>
      </c>
      <c r="J27" s="1">
        <f t="shared" si="0"/>
        <v>7</v>
      </c>
    </row>
    <row r="28" spans="1:14" ht="20.100000000000001" hidden="1" customHeight="1" x14ac:dyDescent="0.3">
      <c r="A28" s="2">
        <v>24</v>
      </c>
      <c r="B28" s="3">
        <v>45523</v>
      </c>
      <c r="C28" s="4">
        <v>66000</v>
      </c>
      <c r="D28" s="2" t="s">
        <v>349</v>
      </c>
      <c r="E28" s="5" t="s">
        <v>348</v>
      </c>
      <c r="F28" s="2" t="s">
        <v>20</v>
      </c>
      <c r="G28" s="5" t="s">
        <v>336</v>
      </c>
      <c r="H28" s="2" t="s">
        <v>44</v>
      </c>
      <c r="J28" s="1">
        <f t="shared" si="0"/>
        <v>8</v>
      </c>
    </row>
    <row r="29" spans="1:14" ht="20.100000000000001" hidden="1" customHeight="1" x14ac:dyDescent="0.3">
      <c r="A29" s="2">
        <v>25</v>
      </c>
      <c r="B29" s="3">
        <v>45533</v>
      </c>
      <c r="C29" s="4">
        <v>54960</v>
      </c>
      <c r="D29" s="2" t="s">
        <v>350</v>
      </c>
      <c r="E29" s="5" t="s">
        <v>351</v>
      </c>
      <c r="F29" s="2" t="s">
        <v>20</v>
      </c>
      <c r="G29" s="5" t="s">
        <v>347</v>
      </c>
      <c r="H29" s="2" t="s">
        <v>44</v>
      </c>
      <c r="J29" s="1">
        <f t="shared" si="0"/>
        <v>8</v>
      </c>
    </row>
    <row r="30" spans="1:14" ht="20.100000000000001" hidden="1" customHeight="1" x14ac:dyDescent="0.3">
      <c r="A30" s="2">
        <v>1</v>
      </c>
      <c r="B30" s="3">
        <v>45540</v>
      </c>
      <c r="C30" s="4">
        <v>234000</v>
      </c>
      <c r="D30" s="2" t="s">
        <v>99</v>
      </c>
      <c r="E30" s="5" t="s">
        <v>359</v>
      </c>
      <c r="F30" s="2" t="s">
        <v>20</v>
      </c>
      <c r="G30" s="5" t="s">
        <v>360</v>
      </c>
      <c r="H30" s="16" t="s">
        <v>44</v>
      </c>
      <c r="J30" s="1">
        <f t="shared" si="0"/>
        <v>9</v>
      </c>
    </row>
    <row r="31" spans="1:14" ht="20.100000000000001" hidden="1" customHeight="1" x14ac:dyDescent="0.3">
      <c r="A31" s="2">
        <v>2</v>
      </c>
      <c r="B31" s="3">
        <v>45542</v>
      </c>
      <c r="C31" s="4">
        <v>78000</v>
      </c>
      <c r="D31" s="2" t="s">
        <v>361</v>
      </c>
      <c r="E31" s="5" t="s">
        <v>362</v>
      </c>
      <c r="F31" s="2" t="s">
        <v>20</v>
      </c>
      <c r="G31" s="5" t="s">
        <v>363</v>
      </c>
      <c r="H31" s="16" t="s">
        <v>44</v>
      </c>
      <c r="J31" s="1">
        <f t="shared" si="0"/>
        <v>9</v>
      </c>
    </row>
    <row r="32" spans="1:14" ht="20.100000000000001" hidden="1" customHeight="1" x14ac:dyDescent="0.3">
      <c r="A32" s="2">
        <v>3</v>
      </c>
      <c r="B32" s="3">
        <v>45545</v>
      </c>
      <c r="C32" s="4">
        <v>733500</v>
      </c>
      <c r="D32" s="5" t="s">
        <v>352</v>
      </c>
      <c r="E32" s="5" t="s">
        <v>364</v>
      </c>
      <c r="F32" s="2" t="s">
        <v>20</v>
      </c>
      <c r="G32" s="5" t="s">
        <v>365</v>
      </c>
      <c r="H32" s="16" t="s">
        <v>44</v>
      </c>
      <c r="J32" s="1">
        <f t="shared" si="0"/>
        <v>9</v>
      </c>
    </row>
    <row r="33" spans="1:10" ht="20.100000000000001" customHeight="1" x14ac:dyDescent="0.3">
      <c r="A33" s="2">
        <v>1</v>
      </c>
      <c r="B33" s="3">
        <v>45586</v>
      </c>
      <c r="C33" s="4">
        <v>100000</v>
      </c>
      <c r="D33" s="2" t="s">
        <v>53</v>
      </c>
      <c r="E33" s="5" t="s">
        <v>78</v>
      </c>
      <c r="F33" s="2" t="s">
        <v>20</v>
      </c>
      <c r="G33" s="5" t="s">
        <v>374</v>
      </c>
      <c r="H33" s="16" t="s">
        <v>44</v>
      </c>
      <c r="J33" s="1">
        <f t="shared" si="0"/>
        <v>10</v>
      </c>
    </row>
    <row r="34" spans="1:10" ht="20.100000000000001" customHeight="1" x14ac:dyDescent="0.3">
      <c r="A34" s="2">
        <v>2</v>
      </c>
      <c r="B34" s="3">
        <v>45587</v>
      </c>
      <c r="C34" s="4">
        <v>159000</v>
      </c>
      <c r="D34" s="2" t="s">
        <v>99</v>
      </c>
      <c r="E34" s="5" t="s">
        <v>375</v>
      </c>
      <c r="F34" s="2" t="s">
        <v>20</v>
      </c>
      <c r="G34" s="5" t="s">
        <v>360</v>
      </c>
      <c r="H34" s="16" t="s">
        <v>44</v>
      </c>
      <c r="J34" s="1">
        <f t="shared" si="0"/>
        <v>10</v>
      </c>
    </row>
    <row r="35" spans="1:10" ht="20.100000000000001" customHeight="1" x14ac:dyDescent="0.3">
      <c r="A35" s="2">
        <v>3</v>
      </c>
      <c r="B35" s="3">
        <v>45589</v>
      </c>
      <c r="C35" s="4">
        <v>57000</v>
      </c>
      <c r="D35" s="2" t="s">
        <v>376</v>
      </c>
      <c r="E35" s="2" t="s">
        <v>377</v>
      </c>
      <c r="F35" s="2" t="s">
        <v>378</v>
      </c>
      <c r="G35" s="2" t="s">
        <v>379</v>
      </c>
      <c r="H35" s="115" t="s">
        <v>380</v>
      </c>
      <c r="J35" s="1">
        <f t="shared" si="0"/>
        <v>10</v>
      </c>
    </row>
    <row r="36" spans="1:10" ht="20.100000000000001" customHeight="1" x14ac:dyDescent="0.3">
      <c r="A36" s="2">
        <v>4</v>
      </c>
      <c r="B36" s="3">
        <v>45596</v>
      </c>
      <c r="C36" s="4">
        <v>29700</v>
      </c>
      <c r="D36" s="2" t="s">
        <v>381</v>
      </c>
      <c r="E36" s="5" t="s">
        <v>382</v>
      </c>
      <c r="F36" s="2" t="s">
        <v>378</v>
      </c>
      <c r="G36" s="5" t="s">
        <v>383</v>
      </c>
      <c r="H36" s="16" t="s">
        <v>380</v>
      </c>
      <c r="J36" s="1">
        <f t="shared" si="0"/>
        <v>10</v>
      </c>
    </row>
    <row r="37" spans="1:10" ht="20.100000000000001" customHeight="1" x14ac:dyDescent="0.3">
      <c r="A37" s="2"/>
      <c r="B37" s="3"/>
      <c r="C37" s="4"/>
      <c r="D37" s="2"/>
      <c r="E37" s="5"/>
      <c r="F37" s="2"/>
      <c r="G37" s="5"/>
      <c r="H37" s="16"/>
      <c r="J37" s="1">
        <f t="shared" si="0"/>
        <v>1</v>
      </c>
    </row>
    <row r="38" spans="1:10" ht="20.100000000000001" customHeight="1" x14ac:dyDescent="0.3">
      <c r="A38" s="2"/>
      <c r="B38" s="3"/>
      <c r="C38" s="4"/>
      <c r="D38" s="2"/>
      <c r="E38" s="5"/>
      <c r="F38" s="2"/>
      <c r="G38" s="5"/>
      <c r="H38" s="2"/>
      <c r="J38" s="1">
        <f t="shared" si="0"/>
        <v>1</v>
      </c>
    </row>
    <row r="39" spans="1:10" ht="20.100000000000001" customHeight="1" x14ac:dyDescent="0.3">
      <c r="A39" s="2"/>
      <c r="B39" s="3"/>
      <c r="C39" s="4"/>
      <c r="D39" s="2"/>
      <c r="E39" s="5"/>
      <c r="F39" s="2"/>
      <c r="G39" s="5"/>
      <c r="H39" s="16"/>
      <c r="J39" s="1">
        <f t="shared" si="0"/>
        <v>1</v>
      </c>
    </row>
    <row r="40" spans="1:10" ht="20.100000000000001" customHeight="1" x14ac:dyDescent="0.3">
      <c r="A40" s="2"/>
      <c r="B40" s="3"/>
      <c r="C40" s="4"/>
      <c r="D40" s="2"/>
      <c r="E40" s="5"/>
      <c r="F40" s="2"/>
      <c r="G40" s="5"/>
      <c r="H40" s="2"/>
      <c r="J40" s="1">
        <f t="shared" si="0"/>
        <v>1</v>
      </c>
    </row>
    <row r="41" spans="1:10" ht="20.100000000000001" customHeight="1" x14ac:dyDescent="0.3">
      <c r="A41" s="2"/>
      <c r="B41" s="3"/>
      <c r="C41" s="4"/>
      <c r="D41" s="2"/>
      <c r="E41" s="5"/>
      <c r="F41" s="2"/>
      <c r="G41" s="5"/>
      <c r="H41" s="2"/>
      <c r="J41" s="1">
        <f t="shared" si="0"/>
        <v>1</v>
      </c>
    </row>
    <row r="42" spans="1:10" ht="20.100000000000001" customHeight="1" x14ac:dyDescent="0.3">
      <c r="A42" s="2"/>
      <c r="B42" s="3"/>
      <c r="C42" s="4"/>
      <c r="D42" s="2"/>
      <c r="E42" s="2"/>
      <c r="F42" s="2"/>
      <c r="G42" s="2"/>
      <c r="H42" s="2"/>
      <c r="J42" s="1">
        <f t="shared" si="0"/>
        <v>1</v>
      </c>
    </row>
    <row r="43" spans="1:10" ht="20.100000000000001" customHeight="1" x14ac:dyDescent="0.3">
      <c r="A43" s="2"/>
      <c r="B43" s="3"/>
      <c r="C43" s="4"/>
      <c r="D43" s="2"/>
      <c r="E43" s="2"/>
      <c r="F43" s="2"/>
      <c r="G43" s="2"/>
      <c r="H43" s="2"/>
      <c r="J43" s="1">
        <f t="shared" si="0"/>
        <v>1</v>
      </c>
    </row>
    <row r="44" spans="1:10" ht="20.100000000000001" customHeight="1" x14ac:dyDescent="0.3">
      <c r="A44" s="2"/>
      <c r="B44" s="3"/>
      <c r="C44" s="6"/>
      <c r="D44" s="2"/>
      <c r="E44" s="2"/>
      <c r="F44" s="2"/>
      <c r="G44" s="2"/>
      <c r="H44" s="2"/>
      <c r="J44" s="1">
        <f t="shared" si="0"/>
        <v>1</v>
      </c>
    </row>
    <row r="45" spans="1:10" ht="20.100000000000001" customHeight="1" x14ac:dyDescent="0.3">
      <c r="A45" s="2"/>
      <c r="B45" s="3"/>
      <c r="C45" s="6"/>
      <c r="D45" s="2"/>
      <c r="E45" s="2"/>
      <c r="F45" s="2"/>
      <c r="G45" s="2"/>
      <c r="H45" s="2"/>
      <c r="J45" s="1">
        <f t="shared" si="0"/>
        <v>1</v>
      </c>
    </row>
    <row r="46" spans="1:10" ht="20.100000000000001" customHeight="1" x14ac:dyDescent="0.3">
      <c r="A46" s="2"/>
      <c r="B46" s="3"/>
      <c r="C46" s="4"/>
      <c r="D46" s="2"/>
      <c r="E46" s="2"/>
      <c r="F46" s="2"/>
      <c r="G46" s="2"/>
      <c r="H46" s="2"/>
      <c r="J46" s="1">
        <f t="shared" si="0"/>
        <v>1</v>
      </c>
    </row>
    <row r="47" spans="1:10" ht="20.100000000000001" customHeight="1" x14ac:dyDescent="0.3">
      <c r="A47" s="2"/>
      <c r="B47" s="3"/>
      <c r="C47" s="4"/>
      <c r="D47" s="2"/>
      <c r="E47" s="2"/>
      <c r="F47" s="2"/>
      <c r="G47" s="2"/>
      <c r="H47" s="2"/>
      <c r="J47" s="1">
        <f t="shared" si="0"/>
        <v>1</v>
      </c>
    </row>
    <row r="48" spans="1:10" ht="20.100000000000001" customHeight="1" x14ac:dyDescent="0.3">
      <c r="A48" s="2"/>
      <c r="B48" s="2"/>
      <c r="C48" s="4"/>
      <c r="D48" s="2"/>
      <c r="E48" s="2"/>
      <c r="F48" s="2"/>
      <c r="G48" s="2"/>
      <c r="H48" s="2"/>
      <c r="J48" s="1">
        <f t="shared" si="0"/>
        <v>1</v>
      </c>
    </row>
    <row r="49" spans="1:10" ht="20.100000000000001" customHeight="1" x14ac:dyDescent="0.3">
      <c r="A49" s="2"/>
      <c r="B49" s="2"/>
      <c r="C49" s="4"/>
      <c r="D49" s="2"/>
      <c r="E49" s="2"/>
      <c r="F49" s="2"/>
      <c r="G49" s="2"/>
      <c r="H49" s="2"/>
      <c r="J49" s="1">
        <f t="shared" si="0"/>
        <v>1</v>
      </c>
    </row>
    <row r="50" spans="1:10" ht="20.100000000000001" customHeight="1" x14ac:dyDescent="0.3">
      <c r="A50" s="2"/>
      <c r="B50" s="2"/>
      <c r="C50" s="4"/>
      <c r="D50" s="2"/>
      <c r="E50" s="2"/>
      <c r="F50" s="2"/>
      <c r="G50" s="2"/>
      <c r="H50" s="2"/>
      <c r="J50" s="1">
        <f t="shared" si="0"/>
        <v>1</v>
      </c>
    </row>
    <row r="51" spans="1:10" ht="20.100000000000001" customHeight="1" x14ac:dyDescent="0.3">
      <c r="A51" s="2"/>
      <c r="B51" s="2"/>
      <c r="C51" s="4"/>
      <c r="D51" s="2"/>
      <c r="E51" s="2"/>
      <c r="F51" s="2"/>
      <c r="G51" s="2"/>
      <c r="H51" s="2"/>
      <c r="J51" s="1">
        <f t="shared" si="0"/>
        <v>1</v>
      </c>
    </row>
    <row r="52" spans="1:10" ht="20.100000000000001" customHeight="1" x14ac:dyDescent="0.3">
      <c r="A52" s="2"/>
      <c r="B52" s="2"/>
      <c r="C52" s="4"/>
      <c r="D52" s="2"/>
      <c r="E52" s="2"/>
      <c r="F52" s="2"/>
      <c r="G52" s="2"/>
      <c r="H52" s="2"/>
      <c r="J52" s="1">
        <f t="shared" si="0"/>
        <v>1</v>
      </c>
    </row>
    <row r="53" spans="1:10" ht="20.100000000000001" customHeight="1" x14ac:dyDescent="0.3">
      <c r="A53" s="2"/>
      <c r="B53" s="2"/>
      <c r="C53" s="4"/>
      <c r="D53" s="2"/>
      <c r="E53" s="2"/>
      <c r="F53" s="2"/>
      <c r="G53" s="2"/>
      <c r="H53" s="2"/>
      <c r="J53" s="1">
        <f t="shared" si="0"/>
        <v>1</v>
      </c>
    </row>
    <row r="54" spans="1:10" ht="20.100000000000001" customHeight="1" x14ac:dyDescent="0.3">
      <c r="A54" s="2"/>
      <c r="B54" s="2"/>
      <c r="C54" s="4"/>
      <c r="D54" s="2"/>
      <c r="E54" s="2"/>
      <c r="F54" s="2"/>
      <c r="G54" s="2"/>
      <c r="H54" s="2"/>
      <c r="J54" s="1">
        <f t="shared" si="0"/>
        <v>1</v>
      </c>
    </row>
    <row r="55" spans="1:10" ht="20.100000000000001" customHeight="1" x14ac:dyDescent="0.3">
      <c r="A55" s="2"/>
      <c r="B55" s="2"/>
      <c r="C55" s="4"/>
      <c r="D55" s="2"/>
      <c r="E55" s="2"/>
      <c r="F55" s="2"/>
      <c r="G55" s="2"/>
      <c r="H55" s="2"/>
      <c r="J55" s="1">
        <f t="shared" si="0"/>
        <v>1</v>
      </c>
    </row>
    <row r="56" spans="1:10" ht="20.100000000000001" customHeight="1" x14ac:dyDescent="0.3">
      <c r="A56" s="2"/>
      <c r="B56" s="2"/>
      <c r="C56" s="4"/>
      <c r="D56" s="2"/>
      <c r="E56" s="2"/>
      <c r="F56" s="2"/>
      <c r="G56" s="2"/>
      <c r="H56" s="2"/>
      <c r="J56" s="1">
        <f t="shared" si="0"/>
        <v>1</v>
      </c>
    </row>
    <row r="57" spans="1:10" ht="20.100000000000001" customHeight="1" x14ac:dyDescent="0.3">
      <c r="A57" s="2"/>
      <c r="B57" s="2"/>
      <c r="C57" s="4"/>
      <c r="D57" s="2"/>
      <c r="E57" s="2"/>
      <c r="F57" s="2"/>
      <c r="G57" s="2"/>
      <c r="H57" s="2"/>
      <c r="J57" s="1">
        <f t="shared" si="0"/>
        <v>1</v>
      </c>
    </row>
    <row r="58" spans="1:10" ht="20.100000000000001" customHeight="1" x14ac:dyDescent="0.3">
      <c r="A58" s="2"/>
      <c r="B58" s="2"/>
      <c r="C58" s="4"/>
      <c r="D58" s="2"/>
      <c r="E58" s="2"/>
      <c r="F58" s="2"/>
      <c r="G58" s="2"/>
      <c r="H58" s="2"/>
      <c r="J58" s="1">
        <f t="shared" si="0"/>
        <v>1</v>
      </c>
    </row>
    <row r="59" spans="1:10" ht="20.100000000000001" customHeight="1" x14ac:dyDescent="0.3">
      <c r="A59" s="2"/>
      <c r="B59" s="2"/>
      <c r="C59" s="4"/>
      <c r="D59" s="2"/>
      <c r="E59" s="2"/>
      <c r="F59" s="2"/>
      <c r="G59" s="2"/>
      <c r="H59" s="2"/>
    </row>
    <row r="60" spans="1:10" ht="20.100000000000001" customHeight="1" x14ac:dyDescent="0.3">
      <c r="A60" s="2"/>
      <c r="B60" s="2"/>
      <c r="C60" s="4"/>
      <c r="D60" s="2"/>
      <c r="E60" s="2"/>
      <c r="F60" s="2"/>
      <c r="G60" s="2"/>
      <c r="H60" s="2"/>
    </row>
    <row r="61" spans="1:10" ht="20.100000000000001" customHeight="1" x14ac:dyDescent="0.3">
      <c r="A61" s="2"/>
      <c r="B61" s="2"/>
      <c r="C61" s="4"/>
      <c r="D61" s="2"/>
      <c r="E61" s="2"/>
      <c r="F61" s="2"/>
      <c r="G61" s="2"/>
      <c r="H61" s="2"/>
    </row>
    <row r="62" spans="1:10" ht="20.100000000000001" customHeight="1" x14ac:dyDescent="0.3">
      <c r="A62" s="2"/>
      <c r="B62" s="2"/>
      <c r="C62" s="4"/>
      <c r="D62" s="2"/>
      <c r="E62" s="2"/>
      <c r="F62" s="2"/>
      <c r="G62" s="2"/>
      <c r="H62" s="2"/>
    </row>
    <row r="63" spans="1:10" ht="20.100000000000001" customHeight="1" x14ac:dyDescent="0.3">
      <c r="A63" s="2"/>
      <c r="B63" s="2"/>
      <c r="C63" s="4"/>
      <c r="D63" s="2"/>
      <c r="E63" s="2"/>
      <c r="F63" s="2"/>
      <c r="G63" s="2"/>
      <c r="H63" s="2"/>
    </row>
    <row r="64" spans="1:10" ht="20.100000000000001" customHeight="1" x14ac:dyDescent="0.3">
      <c r="A64" s="2"/>
      <c r="B64" s="2"/>
      <c r="C64" s="4"/>
      <c r="D64" s="2"/>
      <c r="E64" s="2"/>
      <c r="F64" s="2"/>
      <c r="G64" s="2"/>
      <c r="H64" s="2"/>
    </row>
    <row r="65" spans="1:8" ht="20.100000000000001" customHeight="1" x14ac:dyDescent="0.3">
      <c r="A65" s="2"/>
      <c r="B65" s="2"/>
      <c r="C65" s="4"/>
      <c r="D65" s="2"/>
      <c r="E65" s="2"/>
      <c r="F65" s="2"/>
      <c r="G65" s="2"/>
      <c r="H65" s="2"/>
    </row>
    <row r="66" spans="1:8" ht="20.100000000000001" customHeight="1" x14ac:dyDescent="0.3">
      <c r="A66" s="2"/>
      <c r="B66" s="2"/>
      <c r="C66" s="4"/>
      <c r="D66" s="2"/>
      <c r="E66" s="2"/>
      <c r="F66" s="2"/>
      <c r="G66" s="2"/>
      <c r="H66" s="2"/>
    </row>
    <row r="67" spans="1:8" ht="20.100000000000001" customHeight="1" x14ac:dyDescent="0.3">
      <c r="A67" s="2"/>
      <c r="B67" s="2"/>
      <c r="C67" s="4"/>
      <c r="D67" s="2"/>
      <c r="E67" s="2"/>
      <c r="F67" s="2"/>
      <c r="G67" s="2"/>
      <c r="H67" s="2"/>
    </row>
    <row r="68" spans="1:8" ht="20.100000000000001" customHeight="1" x14ac:dyDescent="0.3">
      <c r="A68" s="2"/>
      <c r="B68" s="2"/>
      <c r="C68" s="4"/>
      <c r="D68" s="2"/>
      <c r="E68" s="2"/>
      <c r="F68" s="2"/>
      <c r="G68" s="2"/>
      <c r="H68" s="2"/>
    </row>
    <row r="69" spans="1:8" ht="20.100000000000001" customHeight="1" x14ac:dyDescent="0.3">
      <c r="A69" s="2"/>
      <c r="B69" s="2"/>
      <c r="C69" s="4"/>
      <c r="D69" s="2"/>
      <c r="E69" s="2"/>
      <c r="F69" s="2"/>
      <c r="G69" s="2"/>
      <c r="H69" s="2"/>
    </row>
    <row r="70" spans="1:8" ht="20.100000000000001" customHeight="1" x14ac:dyDescent="0.3">
      <c r="A70" s="2"/>
      <c r="B70" s="2"/>
      <c r="C70" s="4"/>
      <c r="D70" s="2"/>
      <c r="E70" s="2"/>
      <c r="F70" s="2"/>
      <c r="G70" s="2"/>
      <c r="H70" s="2"/>
    </row>
    <row r="71" spans="1:8" ht="20.100000000000001" customHeight="1" x14ac:dyDescent="0.3">
      <c r="A71" s="2"/>
      <c r="B71" s="2"/>
      <c r="C71" s="4"/>
      <c r="D71" s="2"/>
      <c r="E71" s="2"/>
      <c r="F71" s="2"/>
      <c r="G71" s="2"/>
      <c r="H71" s="2"/>
    </row>
    <row r="72" spans="1:8" ht="20.100000000000001" customHeight="1" x14ac:dyDescent="0.3">
      <c r="A72" s="2"/>
      <c r="B72" s="2"/>
      <c r="C72" s="4"/>
      <c r="D72" s="2"/>
      <c r="E72" s="2"/>
      <c r="F72" s="2"/>
      <c r="G72" s="2"/>
      <c r="H72" s="2"/>
    </row>
    <row r="73" spans="1:8" ht="20.100000000000001" customHeight="1" x14ac:dyDescent="0.3">
      <c r="A73" s="2"/>
      <c r="B73" s="2"/>
      <c r="C73" s="4"/>
      <c r="D73" s="2"/>
      <c r="E73" s="2"/>
      <c r="F73" s="2"/>
      <c r="G73" s="2"/>
      <c r="H73" s="2"/>
    </row>
    <row r="74" spans="1:8" ht="20.100000000000001" customHeight="1" x14ac:dyDescent="0.3">
      <c r="A74" s="2"/>
      <c r="B74" s="2"/>
      <c r="C74" s="4"/>
      <c r="D74" s="2"/>
      <c r="E74" s="2"/>
      <c r="F74" s="2"/>
      <c r="G74" s="2"/>
      <c r="H74" s="2"/>
    </row>
    <row r="75" spans="1:8" ht="20.100000000000001" customHeight="1" x14ac:dyDescent="0.3">
      <c r="A75" s="2"/>
      <c r="B75" s="2"/>
      <c r="C75" s="4"/>
      <c r="D75" s="2"/>
      <c r="E75" s="2"/>
      <c r="F75" s="2"/>
      <c r="G75" s="2"/>
      <c r="H75" s="2"/>
    </row>
    <row r="76" spans="1:8" ht="20.100000000000001" customHeight="1" x14ac:dyDescent="0.3">
      <c r="A76" s="2"/>
      <c r="B76" s="2"/>
      <c r="C76" s="4"/>
      <c r="D76" s="2"/>
      <c r="E76" s="2"/>
      <c r="F76" s="2"/>
      <c r="G76" s="2"/>
      <c r="H76" s="2"/>
    </row>
    <row r="77" spans="1:8" ht="20.100000000000001" customHeight="1" x14ac:dyDescent="0.3">
      <c r="A77" s="2"/>
      <c r="B77" s="2"/>
      <c r="C77" s="4"/>
      <c r="D77" s="2"/>
      <c r="E77" s="2"/>
      <c r="F77" s="2"/>
      <c r="G77" s="2"/>
      <c r="H77" s="2"/>
    </row>
    <row r="78" spans="1:8" ht="20.100000000000001" customHeight="1" x14ac:dyDescent="0.3">
      <c r="A78" s="2"/>
      <c r="B78" s="2"/>
      <c r="C78" s="4"/>
      <c r="D78" s="2"/>
      <c r="E78" s="2"/>
      <c r="F78" s="2"/>
      <c r="G78" s="2"/>
      <c r="H78" s="2"/>
    </row>
    <row r="79" spans="1:8" ht="20.100000000000001" customHeight="1" x14ac:dyDescent="0.3">
      <c r="A79" s="2"/>
      <c r="B79" s="2"/>
      <c r="C79" s="4"/>
      <c r="D79" s="2"/>
      <c r="E79" s="2"/>
      <c r="F79" s="2"/>
      <c r="G79" s="2"/>
      <c r="H79" s="2"/>
    </row>
    <row r="80" spans="1:8" ht="20.100000000000001" customHeight="1" x14ac:dyDescent="0.3">
      <c r="A80" s="2"/>
      <c r="B80" s="2"/>
      <c r="C80" s="4"/>
      <c r="D80" s="2"/>
      <c r="E80" s="2"/>
      <c r="F80" s="2"/>
      <c r="G80" s="2"/>
      <c r="H80" s="2"/>
    </row>
    <row r="81" spans="1:8" ht="20.100000000000001" customHeight="1" x14ac:dyDescent="0.3">
      <c r="A81" s="2"/>
      <c r="B81" s="2"/>
      <c r="C81" s="4"/>
      <c r="D81" s="2"/>
      <c r="E81" s="2"/>
      <c r="F81" s="2"/>
      <c r="G81" s="2"/>
      <c r="H81" s="2"/>
    </row>
    <row r="82" spans="1:8" ht="20.100000000000001" customHeight="1" x14ac:dyDescent="0.3">
      <c r="A82" s="2"/>
      <c r="B82" s="2"/>
      <c r="C82" s="4"/>
      <c r="D82" s="2"/>
      <c r="E82" s="2"/>
      <c r="F82" s="2"/>
      <c r="G82" s="2"/>
      <c r="H82" s="2"/>
    </row>
    <row r="83" spans="1:8" ht="20.100000000000001" customHeight="1" x14ac:dyDescent="0.3">
      <c r="A83" s="2"/>
      <c r="B83" s="2"/>
      <c r="C83" s="4"/>
      <c r="D83" s="2"/>
      <c r="E83" s="2"/>
      <c r="F83" s="2"/>
      <c r="G83" s="2"/>
      <c r="H83" s="2"/>
    </row>
    <row r="84" spans="1:8" ht="20.100000000000001" customHeight="1" x14ac:dyDescent="0.3">
      <c r="A84" s="2"/>
      <c r="B84" s="2"/>
      <c r="C84" s="4"/>
      <c r="D84" s="2"/>
      <c r="E84" s="2"/>
      <c r="F84" s="2"/>
      <c r="G84" s="2"/>
      <c r="H84" s="2"/>
    </row>
    <row r="85" spans="1:8" ht="20.100000000000001" customHeight="1" x14ac:dyDescent="0.3">
      <c r="A85" s="2"/>
      <c r="B85" s="2"/>
      <c r="C85" s="4"/>
      <c r="D85" s="2"/>
      <c r="E85" s="2"/>
      <c r="F85" s="2"/>
      <c r="G85" s="2"/>
      <c r="H85" s="2"/>
    </row>
    <row r="86" spans="1:8" ht="20.100000000000001" customHeight="1" x14ac:dyDescent="0.3">
      <c r="A86" s="2"/>
      <c r="B86" s="2"/>
      <c r="C86" s="4"/>
      <c r="D86" s="2"/>
      <c r="E86" s="2"/>
      <c r="F86" s="2"/>
      <c r="G86" s="2"/>
      <c r="H86" s="2"/>
    </row>
    <row r="87" spans="1:8" ht="20.100000000000001" customHeight="1" x14ac:dyDescent="0.3">
      <c r="A87" s="2"/>
      <c r="B87" s="2"/>
      <c r="C87" s="4"/>
      <c r="D87" s="2"/>
      <c r="E87" s="2"/>
      <c r="F87" s="2"/>
      <c r="G87" s="2"/>
      <c r="H87" s="2"/>
    </row>
    <row r="88" spans="1:8" ht="20.100000000000001" customHeight="1" x14ac:dyDescent="0.3">
      <c r="A88" s="2"/>
      <c r="B88" s="2"/>
      <c r="C88" s="4"/>
      <c r="D88" s="2"/>
      <c r="E88" s="2"/>
      <c r="F88" s="2"/>
      <c r="G88" s="2"/>
      <c r="H88" s="2"/>
    </row>
    <row r="89" spans="1:8" ht="20.100000000000001" customHeight="1" x14ac:dyDescent="0.3">
      <c r="A89" s="2"/>
      <c r="B89" s="2"/>
      <c r="C89" s="4"/>
      <c r="D89" s="2"/>
      <c r="E89" s="2"/>
      <c r="F89" s="2"/>
      <c r="G89" s="2"/>
      <c r="H89" s="2"/>
    </row>
    <row r="90" spans="1:8" ht="20.100000000000001" customHeight="1" x14ac:dyDescent="0.3">
      <c r="A90" s="2"/>
      <c r="B90" s="2"/>
      <c r="C90" s="4"/>
      <c r="D90" s="2"/>
      <c r="E90" s="2"/>
      <c r="F90" s="2"/>
      <c r="G90" s="2"/>
      <c r="H90" s="2"/>
    </row>
    <row r="91" spans="1:8" ht="20.100000000000001" customHeight="1" x14ac:dyDescent="0.3">
      <c r="A91" s="2"/>
      <c r="B91" s="2"/>
      <c r="C91" s="4"/>
      <c r="D91" s="2"/>
      <c r="E91" s="2"/>
      <c r="F91" s="2"/>
      <c r="G91" s="2"/>
      <c r="H91" s="2"/>
    </row>
    <row r="92" spans="1:8" ht="20.100000000000001" customHeight="1" x14ac:dyDescent="0.3">
      <c r="A92" s="2"/>
      <c r="B92" s="2"/>
      <c r="C92" s="4"/>
      <c r="D92" s="2"/>
      <c r="E92" s="2"/>
      <c r="F92" s="2"/>
      <c r="G92" s="2"/>
      <c r="H92" s="2"/>
    </row>
    <row r="93" spans="1:8" ht="20.100000000000001" customHeight="1" x14ac:dyDescent="0.3">
      <c r="A93" s="2"/>
      <c r="B93" s="2"/>
      <c r="C93" s="4"/>
      <c r="D93" s="2"/>
      <c r="E93" s="2"/>
      <c r="F93" s="2"/>
      <c r="G93" s="2"/>
      <c r="H93" s="2"/>
    </row>
    <row r="94" spans="1:8" ht="20.100000000000001" customHeight="1" x14ac:dyDescent="0.3">
      <c r="A94" s="2"/>
      <c r="B94" s="2"/>
      <c r="C94" s="4"/>
      <c r="D94" s="2"/>
      <c r="E94" s="2"/>
      <c r="F94" s="2"/>
      <c r="G94" s="2"/>
      <c r="H94" s="2"/>
    </row>
    <row r="95" spans="1:8" ht="20.100000000000001" customHeight="1" x14ac:dyDescent="0.3">
      <c r="A95" s="2"/>
      <c r="B95" s="2"/>
      <c r="C95" s="4"/>
      <c r="D95" s="2"/>
      <c r="E95" s="2"/>
      <c r="F95" s="2"/>
      <c r="G95" s="2"/>
      <c r="H95" s="2"/>
    </row>
    <row r="96" spans="1:8" ht="20.100000000000001" customHeight="1" x14ac:dyDescent="0.3">
      <c r="A96" s="2"/>
      <c r="B96" s="2"/>
      <c r="C96" s="4"/>
      <c r="D96" s="2"/>
      <c r="E96" s="2"/>
      <c r="F96" s="2"/>
      <c r="G96" s="2"/>
      <c r="H96" s="2"/>
    </row>
    <row r="97" spans="1:8" ht="20.100000000000001" customHeight="1" x14ac:dyDescent="0.3">
      <c r="A97" s="2"/>
      <c r="B97" s="2"/>
      <c r="C97" s="4"/>
      <c r="D97" s="2"/>
      <c r="E97" s="2"/>
      <c r="F97" s="2"/>
      <c r="G97" s="2"/>
      <c r="H97" s="2"/>
    </row>
    <row r="98" spans="1:8" ht="20.100000000000001" customHeight="1" x14ac:dyDescent="0.3">
      <c r="A98" s="2"/>
      <c r="B98" s="2"/>
      <c r="C98" s="4"/>
      <c r="D98" s="2"/>
      <c r="E98" s="2"/>
      <c r="F98" s="2"/>
      <c r="G98" s="2"/>
      <c r="H98" s="2"/>
    </row>
    <row r="99" spans="1:8" x14ac:dyDescent="0.3">
      <c r="A99" s="9"/>
      <c r="B99" s="9"/>
      <c r="C99" s="10"/>
      <c r="D99" s="9"/>
      <c r="E99" s="9"/>
      <c r="F99" s="9"/>
    </row>
    <row r="100" spans="1:8" x14ac:dyDescent="0.3">
      <c r="A100" s="9"/>
      <c r="B100" s="9"/>
      <c r="C100" s="10"/>
      <c r="D100" s="9"/>
      <c r="E100" s="9"/>
      <c r="F100" s="9"/>
    </row>
    <row r="101" spans="1:8" x14ac:dyDescent="0.3">
      <c r="A101" s="9"/>
      <c r="B101" s="9"/>
      <c r="C101" s="10"/>
      <c r="D101" s="9"/>
      <c r="E101" s="9"/>
      <c r="F101" s="9"/>
    </row>
    <row r="102" spans="1:8" x14ac:dyDescent="0.3">
      <c r="A102" s="9"/>
      <c r="B102" s="9"/>
      <c r="C102" s="10"/>
      <c r="D102" s="9"/>
      <c r="E102" s="9"/>
      <c r="F102" s="9"/>
    </row>
    <row r="103" spans="1:8" x14ac:dyDescent="0.3">
      <c r="A103" s="9"/>
      <c r="B103" s="9"/>
      <c r="C103" s="10"/>
      <c r="D103" s="9"/>
      <c r="E103" s="9"/>
      <c r="F103" s="9"/>
    </row>
    <row r="104" spans="1:8" x14ac:dyDescent="0.3">
      <c r="A104" s="9"/>
      <c r="B104" s="9"/>
      <c r="C104" s="10"/>
      <c r="D104" s="9"/>
      <c r="E104" s="9"/>
      <c r="F104" s="9"/>
    </row>
    <row r="105" spans="1:8" x14ac:dyDescent="0.3">
      <c r="A105" s="9"/>
      <c r="B105" s="9"/>
      <c r="C105" s="10"/>
      <c r="D105" s="9"/>
      <c r="E105" s="9"/>
      <c r="F105" s="9"/>
    </row>
    <row r="106" spans="1:8" x14ac:dyDescent="0.3">
      <c r="A106" s="9"/>
      <c r="B106" s="9"/>
      <c r="C106" s="10"/>
      <c r="D106" s="9"/>
      <c r="E106" s="9"/>
      <c r="F106" s="9"/>
    </row>
    <row r="107" spans="1:8" x14ac:dyDescent="0.3">
      <c r="A107" s="9"/>
      <c r="B107" s="9"/>
      <c r="C107" s="10"/>
      <c r="D107" s="9"/>
      <c r="E107" s="9"/>
      <c r="F107" s="9"/>
    </row>
    <row r="108" spans="1:8" x14ac:dyDescent="0.3">
      <c r="A108" s="9"/>
      <c r="B108" s="9"/>
      <c r="C108" s="10"/>
      <c r="D108" s="9"/>
      <c r="E108" s="9"/>
      <c r="F108" s="9"/>
    </row>
    <row r="109" spans="1:8" x14ac:dyDescent="0.3">
      <c r="A109" s="9"/>
      <c r="B109" s="9"/>
      <c r="C109" s="10"/>
      <c r="D109" s="9"/>
      <c r="E109" s="9"/>
      <c r="F109" s="9"/>
    </row>
    <row r="110" spans="1:8" x14ac:dyDescent="0.3">
      <c r="A110" s="9"/>
      <c r="B110" s="9"/>
      <c r="C110" s="10"/>
      <c r="D110" s="9"/>
      <c r="E110" s="9"/>
      <c r="F110" s="9"/>
    </row>
    <row r="111" spans="1:8" x14ac:dyDescent="0.3">
      <c r="A111" s="9"/>
      <c r="B111" s="9"/>
      <c r="C111" s="10"/>
      <c r="D111" s="9"/>
      <c r="E111" s="9"/>
      <c r="F111" s="9"/>
    </row>
    <row r="112" spans="1:8" x14ac:dyDescent="0.3">
      <c r="A112" s="9"/>
      <c r="B112" s="9"/>
      <c r="C112" s="10"/>
      <c r="D112" s="9"/>
      <c r="E112" s="9"/>
      <c r="F112" s="9"/>
    </row>
    <row r="113" spans="1:6" x14ac:dyDescent="0.3">
      <c r="A113" s="9"/>
      <c r="B113" s="9"/>
      <c r="C113" s="10"/>
      <c r="D113" s="9"/>
      <c r="E113" s="9"/>
      <c r="F113" s="9"/>
    </row>
    <row r="114" spans="1:6" x14ac:dyDescent="0.3">
      <c r="A114" s="9"/>
      <c r="B114" s="9"/>
      <c r="C114" s="10"/>
      <c r="D114" s="9"/>
      <c r="E114" s="9"/>
      <c r="F114" s="9"/>
    </row>
    <row r="115" spans="1:6" x14ac:dyDescent="0.3">
      <c r="A115" s="9"/>
      <c r="B115" s="9"/>
      <c r="C115" s="10"/>
      <c r="D115" s="9"/>
      <c r="E115" s="9"/>
      <c r="F115" s="9"/>
    </row>
    <row r="116" spans="1:6" x14ac:dyDescent="0.3">
      <c r="A116" s="9"/>
      <c r="B116" s="9"/>
      <c r="C116" s="10"/>
      <c r="D116" s="9"/>
      <c r="E116" s="9"/>
      <c r="F116" s="9"/>
    </row>
    <row r="117" spans="1:6" x14ac:dyDescent="0.3">
      <c r="A117" s="9"/>
      <c r="B117" s="9"/>
      <c r="C117" s="10"/>
      <c r="D117" s="9"/>
      <c r="E117" s="9"/>
      <c r="F117" s="9"/>
    </row>
    <row r="118" spans="1:6" x14ac:dyDescent="0.3">
      <c r="A118" s="9"/>
      <c r="B118" s="9"/>
      <c r="C118" s="10"/>
      <c r="D118" s="9"/>
      <c r="E118" s="9"/>
      <c r="F118" s="9"/>
    </row>
    <row r="119" spans="1:6" x14ac:dyDescent="0.3">
      <c r="A119" s="9"/>
      <c r="B119" s="9"/>
      <c r="C119" s="10"/>
      <c r="D119" s="9"/>
      <c r="E119" s="9"/>
      <c r="F119" s="9"/>
    </row>
    <row r="120" spans="1:6" x14ac:dyDescent="0.3">
      <c r="A120" s="9"/>
      <c r="B120" s="9"/>
      <c r="C120" s="10"/>
      <c r="D120" s="9"/>
      <c r="E120" s="9"/>
      <c r="F120" s="9"/>
    </row>
    <row r="121" spans="1:6" x14ac:dyDescent="0.3">
      <c r="A121" s="9"/>
      <c r="B121" s="9"/>
      <c r="C121" s="10"/>
      <c r="D121" s="9"/>
      <c r="E121" s="9"/>
      <c r="F121" s="9"/>
    </row>
    <row r="122" spans="1:6" x14ac:dyDescent="0.3">
      <c r="A122" s="9"/>
      <c r="B122" s="9"/>
      <c r="C122" s="10"/>
      <c r="D122" s="9"/>
      <c r="E122" s="9"/>
      <c r="F122" s="9"/>
    </row>
    <row r="123" spans="1:6" x14ac:dyDescent="0.3">
      <c r="A123" s="9"/>
      <c r="B123" s="9"/>
      <c r="C123" s="10"/>
      <c r="D123" s="9"/>
      <c r="E123" s="9"/>
      <c r="F123" s="9"/>
    </row>
    <row r="124" spans="1:6" x14ac:dyDescent="0.3">
      <c r="A124" s="9"/>
      <c r="B124" s="9"/>
      <c r="C124" s="10"/>
      <c r="D124" s="9"/>
      <c r="E124" s="9"/>
      <c r="F124" s="9"/>
    </row>
    <row r="125" spans="1:6" x14ac:dyDescent="0.3">
      <c r="A125" s="9"/>
      <c r="B125" s="9"/>
      <c r="C125" s="10"/>
      <c r="D125" s="9"/>
      <c r="E125" s="9"/>
      <c r="F125" s="9"/>
    </row>
    <row r="126" spans="1:6" x14ac:dyDescent="0.3">
      <c r="A126" s="9"/>
      <c r="B126" s="9"/>
      <c r="C126" s="10"/>
      <c r="D126" s="9"/>
      <c r="E126" s="9"/>
      <c r="F126" s="9"/>
    </row>
    <row r="127" spans="1:6" x14ac:dyDescent="0.3">
      <c r="A127" s="9"/>
      <c r="B127" s="9"/>
      <c r="C127" s="10"/>
      <c r="D127" s="9"/>
      <c r="E127" s="9"/>
      <c r="F127" s="9"/>
    </row>
    <row r="128" spans="1:6" x14ac:dyDescent="0.3">
      <c r="A128" s="9"/>
      <c r="B128" s="9"/>
      <c r="C128" s="9"/>
      <c r="D128" s="9"/>
      <c r="E128" s="9"/>
      <c r="F128" s="9"/>
    </row>
    <row r="129" spans="1:6" x14ac:dyDescent="0.3">
      <c r="A129" s="9"/>
      <c r="B129" s="9"/>
      <c r="C129" s="9"/>
      <c r="D129" s="9"/>
      <c r="E129" s="9"/>
      <c r="F129" s="9"/>
    </row>
    <row r="130" spans="1:6" x14ac:dyDescent="0.3">
      <c r="A130" s="9"/>
      <c r="B130" s="9"/>
      <c r="C130" s="9"/>
      <c r="D130" s="9"/>
      <c r="E130" s="9"/>
      <c r="F130" s="9"/>
    </row>
    <row r="131" spans="1:6" x14ac:dyDescent="0.3">
      <c r="A131" s="9"/>
      <c r="B131" s="9"/>
      <c r="C131" s="9"/>
      <c r="D131" s="9"/>
      <c r="E131" s="9"/>
      <c r="F131" s="9"/>
    </row>
    <row r="132" spans="1:6" x14ac:dyDescent="0.3">
      <c r="A132" s="9"/>
      <c r="B132" s="9"/>
      <c r="C132" s="9"/>
      <c r="D132" s="9"/>
      <c r="E132" s="9"/>
      <c r="F132" s="9"/>
    </row>
    <row r="133" spans="1:6" x14ac:dyDescent="0.3">
      <c r="A133" s="9"/>
      <c r="B133" s="9"/>
      <c r="C133" s="9"/>
      <c r="D133" s="9"/>
      <c r="E133" s="9"/>
      <c r="F133" s="9"/>
    </row>
    <row r="134" spans="1:6" x14ac:dyDescent="0.3">
      <c r="A134" s="9"/>
      <c r="B134" s="9"/>
      <c r="C134" s="9"/>
      <c r="D134" s="9"/>
      <c r="E134" s="9"/>
      <c r="F134" s="9"/>
    </row>
    <row r="135" spans="1:6" x14ac:dyDescent="0.3">
      <c r="A135" s="9"/>
      <c r="B135" s="9"/>
      <c r="C135" s="9"/>
      <c r="D135" s="9"/>
      <c r="E135" s="9"/>
      <c r="F135" s="9"/>
    </row>
    <row r="136" spans="1:6" x14ac:dyDescent="0.3">
      <c r="A136" s="9"/>
      <c r="B136" s="9"/>
      <c r="C136" s="9"/>
      <c r="D136" s="9"/>
      <c r="E136" s="9"/>
      <c r="F136" s="9"/>
    </row>
    <row r="137" spans="1:6" x14ac:dyDescent="0.3">
      <c r="A137" s="9"/>
      <c r="B137" s="9"/>
      <c r="C137" s="9"/>
      <c r="D137" s="9"/>
      <c r="E137" s="9"/>
      <c r="F137" s="9"/>
    </row>
    <row r="138" spans="1:6" x14ac:dyDescent="0.3">
      <c r="A138" s="9"/>
      <c r="B138" s="9"/>
      <c r="C138" s="9"/>
      <c r="D138" s="9"/>
      <c r="E138" s="9"/>
      <c r="F138" s="9"/>
    </row>
    <row r="139" spans="1:6" x14ac:dyDescent="0.3">
      <c r="A139" s="9"/>
      <c r="B139" s="9"/>
      <c r="C139" s="9"/>
      <c r="D139" s="9"/>
      <c r="E139" s="9"/>
      <c r="F139" s="9"/>
    </row>
    <row r="140" spans="1:6" x14ac:dyDescent="0.3">
      <c r="A140" s="9"/>
      <c r="B140" s="9"/>
      <c r="C140" s="9"/>
      <c r="D140" s="9"/>
      <c r="E140" s="9"/>
      <c r="F140" s="9"/>
    </row>
    <row r="141" spans="1:6" x14ac:dyDescent="0.3">
      <c r="A141" s="9"/>
      <c r="B141" s="9"/>
      <c r="C141" s="9"/>
      <c r="D141" s="9"/>
      <c r="E141" s="9"/>
      <c r="F141" s="9"/>
    </row>
    <row r="142" spans="1:6" x14ac:dyDescent="0.3">
      <c r="A142" s="9"/>
      <c r="B142" s="9"/>
      <c r="C142" s="9"/>
      <c r="D142" s="9"/>
      <c r="E142" s="9"/>
      <c r="F142" s="9"/>
    </row>
    <row r="143" spans="1:6" x14ac:dyDescent="0.3">
      <c r="A143" s="9"/>
      <c r="B143" s="9"/>
      <c r="C143" s="9"/>
      <c r="D143" s="9"/>
      <c r="E143" s="9"/>
      <c r="F143" s="9"/>
    </row>
    <row r="144" spans="1:6" x14ac:dyDescent="0.3">
      <c r="A144" s="9"/>
      <c r="B144" s="9"/>
      <c r="C144" s="9"/>
      <c r="D144" s="9"/>
      <c r="E144" s="9"/>
      <c r="F144" s="9"/>
    </row>
    <row r="145" spans="1:6" x14ac:dyDescent="0.3">
      <c r="A145" s="9"/>
      <c r="B145" s="9"/>
      <c r="C145" s="9"/>
      <c r="D145" s="9"/>
      <c r="E145" s="9"/>
      <c r="F145" s="9"/>
    </row>
    <row r="146" spans="1:6" x14ac:dyDescent="0.3">
      <c r="A146" s="9"/>
      <c r="B146" s="9"/>
      <c r="C146" s="9"/>
      <c r="D146" s="9"/>
      <c r="E146" s="9"/>
      <c r="F146" s="9"/>
    </row>
    <row r="147" spans="1:6" x14ac:dyDescent="0.3">
      <c r="A147" s="9"/>
      <c r="B147" s="9"/>
      <c r="C147" s="9"/>
      <c r="D147" s="9"/>
      <c r="E147" s="9"/>
      <c r="F147" s="9"/>
    </row>
    <row r="148" spans="1:6" x14ac:dyDescent="0.3">
      <c r="A148" s="9"/>
      <c r="B148" s="9"/>
      <c r="C148" s="9"/>
      <c r="D148" s="9"/>
      <c r="E148" s="9"/>
      <c r="F148" s="9"/>
    </row>
    <row r="149" spans="1:6" x14ac:dyDescent="0.3">
      <c r="A149" s="9"/>
      <c r="B149" s="9"/>
      <c r="C149" s="9"/>
      <c r="D149" s="9"/>
      <c r="E149" s="9"/>
      <c r="F149" s="9"/>
    </row>
    <row r="150" spans="1:6" x14ac:dyDescent="0.3">
      <c r="A150" s="9"/>
      <c r="B150" s="9"/>
      <c r="C150" s="9"/>
      <c r="D150" s="9"/>
      <c r="E150" s="9"/>
      <c r="F150" s="9"/>
    </row>
    <row r="151" spans="1:6" x14ac:dyDescent="0.3">
      <c r="A151" s="9"/>
      <c r="B151" s="9"/>
      <c r="C151" s="9"/>
      <c r="D151" s="9"/>
      <c r="E151" s="9"/>
      <c r="F151" s="9"/>
    </row>
    <row r="152" spans="1:6" x14ac:dyDescent="0.3">
      <c r="A152" s="9"/>
      <c r="B152" s="9"/>
      <c r="C152" s="9"/>
      <c r="D152" s="9"/>
      <c r="E152" s="9"/>
      <c r="F152" s="9"/>
    </row>
  </sheetData>
  <autoFilter ref="A3:F47" xr:uid="{246E4B99-C162-48C2-BCC6-098FAB1D02F1}">
    <filterColumn colId="1">
      <filters blank="1">
        <dateGroupItem year="2024" month="10" dateTimeGrouping="month"/>
      </filters>
    </filterColumn>
  </autoFilter>
  <sortState ref="B5:H16">
    <sortCondition ref="B5:B16"/>
  </sortState>
  <mergeCells count="2">
    <mergeCell ref="A4:B4"/>
    <mergeCell ref="A1:H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152"/>
  <sheetViews>
    <sheetView workbookViewId="0">
      <selection activeCell="E22" sqref="E22"/>
    </sheetView>
  </sheetViews>
  <sheetFormatPr defaultRowHeight="14.25" x14ac:dyDescent="0.3"/>
  <cols>
    <col min="1" max="1" width="5.375" style="11" bestFit="1" customWidth="1"/>
    <col min="2" max="2" width="12" style="11" bestFit="1" customWidth="1"/>
    <col min="3" max="3" width="16" style="11" customWidth="1"/>
    <col min="4" max="4" width="23.875" style="11" bestFit="1" customWidth="1"/>
    <col min="5" max="5" width="15.875" style="11" bestFit="1" customWidth="1"/>
    <col min="6" max="6" width="50.5" style="11" customWidth="1"/>
    <col min="7" max="7" width="9" style="23" customWidth="1"/>
    <col min="8" max="10" width="9" style="11"/>
    <col min="11" max="11" width="10.875" style="11" bestFit="1" customWidth="1"/>
    <col min="12" max="12" width="9" style="11" hidden="1" customWidth="1"/>
    <col min="13" max="16384" width="9" style="11"/>
  </cols>
  <sheetData>
    <row r="1" spans="1:12" s="12" customFormat="1" ht="36" customHeight="1" x14ac:dyDescent="0.3">
      <c r="A1" s="111" t="s">
        <v>13</v>
      </c>
      <c r="B1" s="111"/>
      <c r="C1" s="111"/>
      <c r="D1" s="111"/>
      <c r="E1" s="111"/>
      <c r="F1" s="111"/>
      <c r="G1" s="111"/>
    </row>
    <row r="3" spans="1:12" ht="20.100000000000001" customHeight="1" x14ac:dyDescent="0.3">
      <c r="A3" s="60" t="s">
        <v>10</v>
      </c>
      <c r="B3" s="60" t="s">
        <v>6</v>
      </c>
      <c r="C3" s="60" t="s">
        <v>36</v>
      </c>
      <c r="D3" s="60" t="s">
        <v>7</v>
      </c>
      <c r="E3" s="60" t="s">
        <v>8</v>
      </c>
      <c r="F3" s="60" t="s">
        <v>9</v>
      </c>
      <c r="G3" s="60" t="s">
        <v>33</v>
      </c>
    </row>
    <row r="4" spans="1:12" ht="20.100000000000001" customHeight="1" x14ac:dyDescent="0.3">
      <c r="A4" s="112" t="s">
        <v>35</v>
      </c>
      <c r="B4" s="113"/>
      <c r="C4" s="61">
        <v>0</v>
      </c>
      <c r="D4" s="62" t="str">
        <f>COUNTA(D6)&amp;"건"</f>
        <v>0건</v>
      </c>
      <c r="E4" s="62"/>
      <c r="F4" s="62"/>
      <c r="G4" s="62"/>
    </row>
    <row r="5" spans="1:12" ht="20.100000000000001" hidden="1" customHeight="1" x14ac:dyDescent="0.3">
      <c r="A5" s="18">
        <v>1</v>
      </c>
      <c r="B5" s="19">
        <v>45554</v>
      </c>
      <c r="C5" s="20">
        <v>2250000</v>
      </c>
      <c r="D5" s="18" t="s">
        <v>366</v>
      </c>
      <c r="E5" s="18" t="s">
        <v>367</v>
      </c>
      <c r="F5" s="5" t="s">
        <v>368</v>
      </c>
      <c r="G5" s="18" t="s">
        <v>44</v>
      </c>
      <c r="L5" s="11">
        <f t="shared" ref="L5:L18" si="0">MONTH(B5)</f>
        <v>9</v>
      </c>
    </row>
    <row r="6" spans="1:12" ht="20.100000000000001" customHeight="1" x14ac:dyDescent="0.3">
      <c r="A6" s="18">
        <v>2</v>
      </c>
      <c r="B6" s="19"/>
      <c r="C6" s="20"/>
      <c r="D6" s="18"/>
      <c r="E6" s="18"/>
      <c r="F6" s="5"/>
      <c r="G6" s="18"/>
      <c r="L6" s="11">
        <f t="shared" si="0"/>
        <v>1</v>
      </c>
    </row>
    <row r="7" spans="1:12" ht="20.100000000000001" customHeight="1" x14ac:dyDescent="0.3">
      <c r="A7" s="18">
        <v>3</v>
      </c>
      <c r="B7" s="19"/>
      <c r="C7" s="20"/>
      <c r="D7" s="18"/>
      <c r="E7" s="18"/>
      <c r="F7" s="5"/>
      <c r="G7" s="18"/>
      <c r="L7" s="11">
        <f t="shared" si="0"/>
        <v>1</v>
      </c>
    </row>
    <row r="8" spans="1:12" ht="20.100000000000001" customHeight="1" x14ac:dyDescent="0.3">
      <c r="A8" s="18">
        <v>4</v>
      </c>
      <c r="B8" s="19"/>
      <c r="C8" s="20"/>
      <c r="D8" s="18"/>
      <c r="E8" s="18"/>
      <c r="F8" s="5"/>
      <c r="G8" s="18"/>
      <c r="L8" s="11">
        <f t="shared" si="0"/>
        <v>1</v>
      </c>
    </row>
    <row r="9" spans="1:12" ht="20.100000000000001" customHeight="1" x14ac:dyDescent="0.3">
      <c r="A9" s="18">
        <v>5</v>
      </c>
      <c r="B9" s="19"/>
      <c r="C9" s="20"/>
      <c r="D9" s="18"/>
      <c r="E9" s="18"/>
      <c r="F9" s="5"/>
      <c r="G9" s="18"/>
      <c r="K9" s="22"/>
      <c r="L9" s="11">
        <f t="shared" si="0"/>
        <v>1</v>
      </c>
    </row>
    <row r="10" spans="1:12" ht="20.100000000000001" customHeight="1" x14ac:dyDescent="0.3">
      <c r="A10" s="18">
        <v>6</v>
      </c>
      <c r="B10" s="19"/>
      <c r="C10" s="72"/>
      <c r="D10" s="18"/>
      <c r="E10" s="18"/>
      <c r="F10" s="5"/>
      <c r="G10" s="18"/>
      <c r="K10" s="71"/>
      <c r="L10" s="11">
        <f t="shared" si="0"/>
        <v>1</v>
      </c>
    </row>
    <row r="11" spans="1:12" ht="20.100000000000001" customHeight="1" x14ac:dyDescent="0.3">
      <c r="A11" s="18">
        <v>7</v>
      </c>
      <c r="B11" s="19"/>
      <c r="C11" s="20"/>
      <c r="D11" s="18"/>
      <c r="E11" s="18"/>
      <c r="F11" s="5"/>
      <c r="G11" s="18"/>
      <c r="L11" s="11">
        <f t="shared" si="0"/>
        <v>1</v>
      </c>
    </row>
    <row r="12" spans="1:12" ht="20.100000000000001" customHeight="1" x14ac:dyDescent="0.3">
      <c r="A12" s="18">
        <v>8</v>
      </c>
      <c r="B12" s="19"/>
      <c r="C12" s="20"/>
      <c r="D12" s="18"/>
      <c r="E12" s="18"/>
      <c r="F12" s="5"/>
      <c r="G12" s="18"/>
      <c r="L12" s="11">
        <f t="shared" si="0"/>
        <v>1</v>
      </c>
    </row>
    <row r="13" spans="1:12" ht="20.100000000000001" customHeight="1" x14ac:dyDescent="0.3">
      <c r="A13" s="18">
        <v>9</v>
      </c>
      <c r="B13" s="19"/>
      <c r="C13" s="20"/>
      <c r="D13" s="18"/>
      <c r="E13" s="18"/>
      <c r="F13" s="5"/>
      <c r="G13" s="18"/>
      <c r="L13" s="11">
        <f t="shared" si="0"/>
        <v>1</v>
      </c>
    </row>
    <row r="14" spans="1:12" ht="20.100000000000001" customHeight="1" x14ac:dyDescent="0.3">
      <c r="A14" s="18">
        <v>10</v>
      </c>
      <c r="B14" s="19"/>
      <c r="C14" s="20"/>
      <c r="D14" s="18"/>
      <c r="E14" s="18"/>
      <c r="F14" s="5"/>
      <c r="G14" s="18"/>
      <c r="L14" s="11">
        <f t="shared" si="0"/>
        <v>1</v>
      </c>
    </row>
    <row r="15" spans="1:12" ht="20.100000000000001" customHeight="1" x14ac:dyDescent="0.3">
      <c r="A15" s="18">
        <v>11</v>
      </c>
      <c r="B15" s="19"/>
      <c r="C15" s="20"/>
      <c r="D15" s="18"/>
      <c r="E15" s="18"/>
      <c r="F15" s="5"/>
      <c r="G15" s="18"/>
      <c r="K15" s="22"/>
      <c r="L15" s="11">
        <f t="shared" si="0"/>
        <v>1</v>
      </c>
    </row>
    <row r="16" spans="1:12" ht="20.100000000000001" customHeight="1" x14ac:dyDescent="0.3">
      <c r="A16" s="18">
        <v>12</v>
      </c>
      <c r="B16" s="19"/>
      <c r="C16" s="20"/>
      <c r="D16" s="18"/>
      <c r="E16" s="18"/>
      <c r="F16" s="5"/>
      <c r="G16" s="18"/>
      <c r="L16" s="11">
        <f t="shared" si="0"/>
        <v>1</v>
      </c>
    </row>
    <row r="17" spans="1:12" ht="20.100000000000001" customHeight="1" x14ac:dyDescent="0.3">
      <c r="A17" s="18">
        <v>13</v>
      </c>
      <c r="B17" s="19"/>
      <c r="C17" s="20"/>
      <c r="D17" s="18"/>
      <c r="E17" s="18"/>
      <c r="F17" s="5"/>
      <c r="G17" s="18"/>
      <c r="L17" s="11">
        <f t="shared" si="0"/>
        <v>1</v>
      </c>
    </row>
    <row r="18" spans="1:12" ht="20.100000000000001" customHeight="1" x14ac:dyDescent="0.3">
      <c r="A18" s="18">
        <v>14</v>
      </c>
      <c r="B18" s="19"/>
      <c r="C18" s="20"/>
      <c r="D18" s="18"/>
      <c r="E18" s="18"/>
      <c r="F18" s="5"/>
      <c r="G18" s="18"/>
      <c r="L18" s="11">
        <f t="shared" si="0"/>
        <v>1</v>
      </c>
    </row>
    <row r="19" spans="1:12" ht="20.100000000000001" customHeight="1" x14ac:dyDescent="0.3">
      <c r="A19" s="18">
        <v>15</v>
      </c>
      <c r="B19" s="19"/>
      <c r="C19" s="20"/>
      <c r="D19" s="18"/>
      <c r="E19" s="18"/>
      <c r="F19" s="5"/>
      <c r="G19" s="18"/>
      <c r="L19" s="11">
        <f t="shared" ref="L19:L69" si="1">MONTH(B19)</f>
        <v>1</v>
      </c>
    </row>
    <row r="20" spans="1:12" ht="20.100000000000001" customHeight="1" x14ac:dyDescent="0.3">
      <c r="A20" s="18">
        <v>16</v>
      </c>
      <c r="B20" s="19"/>
      <c r="C20" s="20"/>
      <c r="D20" s="18"/>
      <c r="E20" s="18"/>
      <c r="F20" s="5"/>
      <c r="G20" s="18"/>
      <c r="L20" s="11">
        <f t="shared" si="1"/>
        <v>1</v>
      </c>
    </row>
    <row r="21" spans="1:12" ht="20.100000000000001" customHeight="1" x14ac:dyDescent="0.3">
      <c r="A21" s="18">
        <v>17</v>
      </c>
      <c r="B21" s="19"/>
      <c r="C21" s="20"/>
      <c r="D21" s="18"/>
      <c r="E21" s="18"/>
      <c r="F21" s="5"/>
      <c r="G21" s="18"/>
      <c r="L21" s="11">
        <f t="shared" si="1"/>
        <v>1</v>
      </c>
    </row>
    <row r="22" spans="1:12" ht="20.100000000000001" customHeight="1" x14ac:dyDescent="0.3">
      <c r="A22" s="18">
        <v>18</v>
      </c>
      <c r="B22" s="19"/>
      <c r="C22" s="20"/>
      <c r="D22" s="18"/>
      <c r="E22" s="18"/>
      <c r="F22" s="5"/>
      <c r="G22" s="18"/>
      <c r="L22" s="11">
        <f t="shared" si="1"/>
        <v>1</v>
      </c>
    </row>
    <row r="23" spans="1:12" ht="20.100000000000001" customHeight="1" x14ac:dyDescent="0.3">
      <c r="A23" s="18">
        <v>19</v>
      </c>
      <c r="B23" s="19"/>
      <c r="C23" s="20"/>
      <c r="D23" s="18"/>
      <c r="E23" s="18"/>
      <c r="F23" s="5"/>
      <c r="G23" s="18"/>
      <c r="L23" s="11">
        <f t="shared" si="1"/>
        <v>1</v>
      </c>
    </row>
    <row r="24" spans="1:12" ht="20.100000000000001" customHeight="1" x14ac:dyDescent="0.3">
      <c r="A24" s="18">
        <v>20</v>
      </c>
      <c r="B24" s="19"/>
      <c r="C24" s="20"/>
      <c r="D24" s="18"/>
      <c r="E24" s="18"/>
      <c r="F24" s="5"/>
      <c r="G24" s="18"/>
      <c r="L24" s="11">
        <f t="shared" si="1"/>
        <v>1</v>
      </c>
    </row>
    <row r="25" spans="1:12" ht="20.100000000000001" customHeight="1" x14ac:dyDescent="0.3">
      <c r="A25" s="18">
        <v>21</v>
      </c>
      <c r="B25" s="19"/>
      <c r="C25" s="20"/>
      <c r="D25" s="18"/>
      <c r="E25" s="18"/>
      <c r="F25" s="5"/>
      <c r="G25" s="18"/>
      <c r="L25" s="11">
        <f t="shared" si="1"/>
        <v>1</v>
      </c>
    </row>
    <row r="26" spans="1:12" ht="20.100000000000001" customHeight="1" x14ac:dyDescent="0.3">
      <c r="A26" s="18">
        <v>22</v>
      </c>
      <c r="B26" s="19"/>
      <c r="C26" s="20"/>
      <c r="D26" s="18"/>
      <c r="E26" s="18"/>
      <c r="F26" s="5"/>
      <c r="G26" s="18"/>
      <c r="L26" s="11">
        <f t="shared" si="1"/>
        <v>1</v>
      </c>
    </row>
    <row r="27" spans="1:12" ht="20.100000000000001" customHeight="1" x14ac:dyDescent="0.3">
      <c r="A27" s="18">
        <v>23</v>
      </c>
      <c r="B27" s="19"/>
      <c r="C27" s="20"/>
      <c r="D27" s="18"/>
      <c r="E27" s="18"/>
      <c r="F27" s="5"/>
      <c r="G27" s="18"/>
      <c r="L27" s="11">
        <f t="shared" si="1"/>
        <v>1</v>
      </c>
    </row>
    <row r="28" spans="1:12" ht="20.100000000000001" customHeight="1" x14ac:dyDescent="0.3">
      <c r="A28" s="18">
        <v>24</v>
      </c>
      <c r="B28" s="19"/>
      <c r="C28" s="20"/>
      <c r="D28" s="18"/>
      <c r="E28" s="18"/>
      <c r="F28" s="5"/>
      <c r="G28" s="18"/>
      <c r="L28" s="11">
        <f t="shared" si="1"/>
        <v>1</v>
      </c>
    </row>
    <row r="29" spans="1:12" ht="20.100000000000001" customHeight="1" x14ac:dyDescent="0.3">
      <c r="A29" s="18">
        <v>25</v>
      </c>
      <c r="B29" s="19"/>
      <c r="C29" s="20"/>
      <c r="D29" s="18"/>
      <c r="E29" s="18"/>
      <c r="F29" s="5"/>
      <c r="G29" s="18"/>
      <c r="L29" s="11">
        <f t="shared" si="1"/>
        <v>1</v>
      </c>
    </row>
    <row r="30" spans="1:12" ht="20.100000000000001" customHeight="1" x14ac:dyDescent="0.3">
      <c r="A30" s="18">
        <v>26</v>
      </c>
      <c r="B30" s="19"/>
      <c r="C30" s="20"/>
      <c r="D30" s="18"/>
      <c r="E30" s="18"/>
      <c r="F30" s="5"/>
      <c r="G30" s="18"/>
      <c r="L30" s="11">
        <f t="shared" si="1"/>
        <v>1</v>
      </c>
    </row>
    <row r="31" spans="1:12" ht="20.100000000000001" customHeight="1" x14ac:dyDescent="0.3">
      <c r="A31" s="18">
        <v>27</v>
      </c>
      <c r="B31" s="19"/>
      <c r="C31" s="20"/>
      <c r="D31" s="18"/>
      <c r="E31" s="18"/>
      <c r="F31" s="5"/>
      <c r="G31" s="18"/>
      <c r="L31" s="11">
        <f t="shared" si="1"/>
        <v>1</v>
      </c>
    </row>
    <row r="32" spans="1:12" ht="20.100000000000001" customHeight="1" x14ac:dyDescent="0.3">
      <c r="A32" s="18">
        <v>28</v>
      </c>
      <c r="B32" s="19"/>
      <c r="C32" s="20"/>
      <c r="D32" s="18"/>
      <c r="E32" s="18"/>
      <c r="F32" s="5"/>
      <c r="G32" s="18"/>
      <c r="L32" s="11">
        <f t="shared" si="1"/>
        <v>1</v>
      </c>
    </row>
    <row r="33" spans="1:12" ht="20.100000000000001" customHeight="1" x14ac:dyDescent="0.3">
      <c r="A33" s="18">
        <v>29</v>
      </c>
      <c r="B33" s="19"/>
      <c r="C33" s="20"/>
      <c r="D33" s="18"/>
      <c r="E33" s="18"/>
      <c r="F33" s="5"/>
      <c r="G33" s="18"/>
      <c r="L33" s="11">
        <f t="shared" si="1"/>
        <v>1</v>
      </c>
    </row>
    <row r="34" spans="1:12" ht="20.100000000000001" customHeight="1" x14ac:dyDescent="0.3">
      <c r="A34" s="18"/>
      <c r="B34" s="19"/>
      <c r="C34" s="20"/>
      <c r="D34" s="18"/>
      <c r="E34" s="18"/>
      <c r="F34" s="5"/>
      <c r="G34" s="18"/>
      <c r="L34" s="11">
        <f t="shared" si="1"/>
        <v>1</v>
      </c>
    </row>
    <row r="35" spans="1:12" ht="20.100000000000001" customHeight="1" x14ac:dyDescent="0.3">
      <c r="A35" s="18"/>
      <c r="B35" s="19"/>
      <c r="C35" s="20"/>
      <c r="D35" s="18"/>
      <c r="E35" s="18"/>
      <c r="F35" s="5"/>
      <c r="G35" s="18"/>
      <c r="L35" s="11">
        <f t="shared" si="1"/>
        <v>1</v>
      </c>
    </row>
    <row r="36" spans="1:12" ht="20.100000000000001" customHeight="1" x14ac:dyDescent="0.3">
      <c r="A36" s="18"/>
      <c r="B36" s="19"/>
      <c r="C36" s="20"/>
      <c r="D36" s="18"/>
      <c r="E36" s="18"/>
      <c r="F36" s="5"/>
      <c r="G36" s="18"/>
      <c r="L36" s="11">
        <f t="shared" si="1"/>
        <v>1</v>
      </c>
    </row>
    <row r="37" spans="1:12" ht="20.100000000000001" customHeight="1" x14ac:dyDescent="0.3">
      <c r="A37" s="18"/>
      <c r="B37" s="19"/>
      <c r="C37" s="20"/>
      <c r="D37" s="18"/>
      <c r="E37" s="18"/>
      <c r="F37" s="5"/>
      <c r="G37" s="18"/>
      <c r="L37" s="11">
        <f t="shared" si="1"/>
        <v>1</v>
      </c>
    </row>
    <row r="38" spans="1:12" ht="20.100000000000001" customHeight="1" x14ac:dyDescent="0.3">
      <c r="A38" s="18"/>
      <c r="B38" s="19"/>
      <c r="C38" s="20"/>
      <c r="D38" s="18"/>
      <c r="E38" s="18"/>
      <c r="F38" s="5"/>
      <c r="G38" s="18"/>
      <c r="L38" s="11">
        <f t="shared" si="1"/>
        <v>1</v>
      </c>
    </row>
    <row r="39" spans="1:12" ht="20.100000000000001" customHeight="1" x14ac:dyDescent="0.3">
      <c r="A39" s="18"/>
      <c r="B39" s="19"/>
      <c r="C39" s="20"/>
      <c r="D39" s="18"/>
      <c r="E39" s="18"/>
      <c r="F39" s="5"/>
      <c r="G39" s="18"/>
      <c r="L39" s="11">
        <f t="shared" si="1"/>
        <v>1</v>
      </c>
    </row>
    <row r="40" spans="1:12" ht="20.100000000000001" customHeight="1" x14ac:dyDescent="0.3">
      <c r="A40" s="18"/>
      <c r="B40" s="19"/>
      <c r="C40" s="20"/>
      <c r="D40" s="18"/>
      <c r="E40" s="18"/>
      <c r="F40" s="5"/>
      <c r="G40" s="18"/>
      <c r="L40" s="11">
        <f t="shared" si="1"/>
        <v>1</v>
      </c>
    </row>
    <row r="41" spans="1:12" ht="20.100000000000001" customHeight="1" x14ac:dyDescent="0.3">
      <c r="A41" s="18"/>
      <c r="B41" s="19"/>
      <c r="C41" s="20"/>
      <c r="D41" s="18"/>
      <c r="E41" s="18"/>
      <c r="F41" s="5"/>
      <c r="G41" s="18"/>
      <c r="L41" s="11">
        <f t="shared" si="1"/>
        <v>1</v>
      </c>
    </row>
    <row r="42" spans="1:12" ht="20.100000000000001" customHeight="1" x14ac:dyDescent="0.3">
      <c r="A42" s="18"/>
      <c r="B42" s="19"/>
      <c r="C42" s="20"/>
      <c r="D42" s="18"/>
      <c r="E42" s="18"/>
      <c r="F42" s="5"/>
      <c r="G42" s="18"/>
      <c r="L42" s="11">
        <f t="shared" si="1"/>
        <v>1</v>
      </c>
    </row>
    <row r="43" spans="1:12" ht="20.100000000000001" customHeight="1" x14ac:dyDescent="0.3">
      <c r="A43" s="18"/>
      <c r="B43" s="19"/>
      <c r="C43" s="20"/>
      <c r="D43" s="18"/>
      <c r="E43" s="18"/>
      <c r="F43" s="5"/>
      <c r="G43" s="18"/>
      <c r="L43" s="11">
        <f t="shared" si="1"/>
        <v>1</v>
      </c>
    </row>
    <row r="44" spans="1:12" ht="20.100000000000001" customHeight="1" x14ac:dyDescent="0.3">
      <c r="A44" s="18"/>
      <c r="B44" s="19"/>
      <c r="C44" s="20"/>
      <c r="D44" s="18"/>
      <c r="E44" s="18"/>
      <c r="F44" s="5"/>
      <c r="G44" s="18"/>
      <c r="L44" s="11">
        <f t="shared" si="1"/>
        <v>1</v>
      </c>
    </row>
    <row r="45" spans="1:12" ht="20.100000000000001" customHeight="1" x14ac:dyDescent="0.3">
      <c r="A45" s="18"/>
      <c r="B45" s="19"/>
      <c r="C45" s="20"/>
      <c r="D45" s="18"/>
      <c r="E45" s="18"/>
      <c r="F45" s="5"/>
      <c r="G45" s="18"/>
      <c r="L45" s="11">
        <f t="shared" si="1"/>
        <v>1</v>
      </c>
    </row>
    <row r="46" spans="1:12" ht="20.100000000000001" customHeight="1" x14ac:dyDescent="0.3">
      <c r="A46" s="18"/>
      <c r="B46" s="19"/>
      <c r="C46" s="20"/>
      <c r="D46" s="18"/>
      <c r="E46" s="18"/>
      <c r="F46" s="5"/>
      <c r="G46" s="18"/>
      <c r="L46" s="11">
        <f t="shared" si="1"/>
        <v>1</v>
      </c>
    </row>
    <row r="47" spans="1:12" ht="20.100000000000001" customHeight="1" x14ac:dyDescent="0.3">
      <c r="A47" s="18"/>
      <c r="B47" s="19"/>
      <c r="C47" s="20"/>
      <c r="D47" s="18"/>
      <c r="E47" s="18"/>
      <c r="F47" s="5"/>
      <c r="G47" s="18"/>
      <c r="L47" s="11">
        <f t="shared" si="1"/>
        <v>1</v>
      </c>
    </row>
    <row r="48" spans="1:12" ht="20.100000000000001" customHeight="1" x14ac:dyDescent="0.3">
      <c r="A48" s="18"/>
      <c r="B48" s="19"/>
      <c r="C48" s="20"/>
      <c r="D48" s="18"/>
      <c r="E48" s="18"/>
      <c r="F48" s="5"/>
      <c r="G48" s="18"/>
      <c r="L48" s="11">
        <f t="shared" si="1"/>
        <v>1</v>
      </c>
    </row>
    <row r="49" spans="1:12" ht="20.100000000000001" customHeight="1" x14ac:dyDescent="0.3">
      <c r="A49" s="18"/>
      <c r="B49" s="19"/>
      <c r="C49" s="20"/>
      <c r="D49" s="18"/>
      <c r="E49" s="18"/>
      <c r="F49" s="5"/>
      <c r="G49" s="18"/>
      <c r="L49" s="11">
        <f t="shared" si="1"/>
        <v>1</v>
      </c>
    </row>
    <row r="50" spans="1:12" ht="20.100000000000001" customHeight="1" x14ac:dyDescent="0.3">
      <c r="A50" s="18"/>
      <c r="B50" s="19"/>
      <c r="C50" s="20"/>
      <c r="D50" s="18"/>
      <c r="E50" s="18"/>
      <c r="F50" s="5"/>
      <c r="G50" s="18"/>
      <c r="L50" s="11">
        <f t="shared" si="1"/>
        <v>1</v>
      </c>
    </row>
    <row r="51" spans="1:12" ht="20.100000000000001" customHeight="1" x14ac:dyDescent="0.3">
      <c r="A51" s="18"/>
      <c r="B51" s="19"/>
      <c r="C51" s="20"/>
      <c r="D51" s="18"/>
      <c r="E51" s="18"/>
      <c r="F51" s="5"/>
      <c r="G51" s="18"/>
      <c r="L51" s="11">
        <f t="shared" si="1"/>
        <v>1</v>
      </c>
    </row>
    <row r="52" spans="1:12" ht="20.100000000000001" customHeight="1" x14ac:dyDescent="0.3">
      <c r="A52" s="18"/>
      <c r="B52" s="19"/>
      <c r="C52" s="20"/>
      <c r="D52" s="18"/>
      <c r="E52" s="18"/>
      <c r="F52" s="5"/>
      <c r="G52" s="18"/>
      <c r="L52" s="11">
        <f t="shared" si="1"/>
        <v>1</v>
      </c>
    </row>
    <row r="53" spans="1:12" ht="20.100000000000001" customHeight="1" x14ac:dyDescent="0.3">
      <c r="A53" s="18"/>
      <c r="B53" s="19"/>
      <c r="C53" s="20"/>
      <c r="D53" s="18"/>
      <c r="E53" s="18"/>
      <c r="F53" s="5"/>
      <c r="G53" s="18"/>
      <c r="L53" s="11">
        <f t="shared" si="1"/>
        <v>1</v>
      </c>
    </row>
    <row r="54" spans="1:12" ht="20.100000000000001" customHeight="1" x14ac:dyDescent="0.3">
      <c r="A54" s="18"/>
      <c r="B54" s="19"/>
      <c r="C54" s="20"/>
      <c r="D54" s="18"/>
      <c r="E54" s="18"/>
      <c r="F54" s="5"/>
      <c r="G54" s="18"/>
      <c r="L54" s="11">
        <f t="shared" si="1"/>
        <v>1</v>
      </c>
    </row>
    <row r="55" spans="1:12" ht="20.100000000000001" customHeight="1" x14ac:dyDescent="0.3">
      <c r="A55" s="18"/>
      <c r="B55" s="19"/>
      <c r="C55" s="20"/>
      <c r="D55" s="18"/>
      <c r="E55" s="18"/>
      <c r="F55" s="5"/>
      <c r="G55" s="18"/>
      <c r="L55" s="11">
        <f t="shared" si="1"/>
        <v>1</v>
      </c>
    </row>
    <row r="56" spans="1:12" ht="20.100000000000001" customHeight="1" x14ac:dyDescent="0.3">
      <c r="A56" s="18"/>
      <c r="B56" s="19"/>
      <c r="C56" s="20"/>
      <c r="D56" s="18"/>
      <c r="E56" s="18"/>
      <c r="F56" s="5"/>
      <c r="G56" s="18"/>
      <c r="L56" s="11">
        <f t="shared" si="1"/>
        <v>1</v>
      </c>
    </row>
    <row r="57" spans="1:12" ht="20.100000000000001" customHeight="1" x14ac:dyDescent="0.3">
      <c r="A57" s="18"/>
      <c r="B57" s="19"/>
      <c r="C57" s="20"/>
      <c r="D57" s="18"/>
      <c r="E57" s="18"/>
      <c r="F57" s="5"/>
      <c r="G57" s="18"/>
      <c r="L57" s="11">
        <f t="shared" si="1"/>
        <v>1</v>
      </c>
    </row>
    <row r="58" spans="1:12" ht="20.100000000000001" customHeight="1" x14ac:dyDescent="0.3">
      <c r="A58" s="18"/>
      <c r="B58" s="19"/>
      <c r="C58" s="20"/>
      <c r="D58" s="18"/>
      <c r="E58" s="18"/>
      <c r="F58" s="5"/>
      <c r="G58" s="18"/>
      <c r="L58" s="11">
        <f t="shared" si="1"/>
        <v>1</v>
      </c>
    </row>
    <row r="59" spans="1:12" ht="20.100000000000001" customHeight="1" x14ac:dyDescent="0.3">
      <c r="A59" s="18"/>
      <c r="B59" s="19"/>
      <c r="C59" s="20"/>
      <c r="D59" s="18"/>
      <c r="E59" s="18"/>
      <c r="F59" s="5"/>
      <c r="G59" s="18"/>
      <c r="L59" s="11">
        <f t="shared" si="1"/>
        <v>1</v>
      </c>
    </row>
    <row r="60" spans="1:12" ht="20.100000000000001" customHeight="1" x14ac:dyDescent="0.3">
      <c r="A60" s="18"/>
      <c r="B60" s="19"/>
      <c r="C60" s="20"/>
      <c r="D60" s="18"/>
      <c r="E60" s="18"/>
      <c r="F60" s="5"/>
      <c r="G60" s="18"/>
      <c r="L60" s="11">
        <f t="shared" si="1"/>
        <v>1</v>
      </c>
    </row>
    <row r="61" spans="1:12" ht="20.100000000000001" customHeight="1" x14ac:dyDescent="0.3">
      <c r="A61" s="18"/>
      <c r="B61" s="19"/>
      <c r="C61" s="20"/>
      <c r="D61" s="18"/>
      <c r="E61" s="18"/>
      <c r="F61" s="5"/>
      <c r="G61" s="18"/>
      <c r="L61" s="11">
        <f t="shared" si="1"/>
        <v>1</v>
      </c>
    </row>
    <row r="62" spans="1:12" ht="20.100000000000001" customHeight="1" x14ac:dyDescent="0.3">
      <c r="A62" s="18"/>
      <c r="B62" s="19"/>
      <c r="C62" s="20"/>
      <c r="D62" s="18"/>
      <c r="E62" s="18"/>
      <c r="F62" s="5"/>
      <c r="G62" s="18"/>
      <c r="L62" s="11">
        <f t="shared" si="1"/>
        <v>1</v>
      </c>
    </row>
    <row r="63" spans="1:12" ht="20.100000000000001" customHeight="1" x14ac:dyDescent="0.3">
      <c r="A63" s="18"/>
      <c r="B63" s="19"/>
      <c r="C63" s="20"/>
      <c r="D63" s="18"/>
      <c r="E63" s="18"/>
      <c r="F63" s="5"/>
      <c r="G63" s="18"/>
      <c r="L63" s="11">
        <f t="shared" si="1"/>
        <v>1</v>
      </c>
    </row>
    <row r="64" spans="1:12" ht="20.100000000000001" customHeight="1" x14ac:dyDescent="0.3">
      <c r="A64" s="18"/>
      <c r="B64" s="19"/>
      <c r="C64" s="20"/>
      <c r="D64" s="18"/>
      <c r="E64" s="18"/>
      <c r="F64" s="5"/>
      <c r="G64" s="18"/>
      <c r="L64" s="11">
        <f t="shared" si="1"/>
        <v>1</v>
      </c>
    </row>
    <row r="65" spans="1:12" ht="20.100000000000001" customHeight="1" x14ac:dyDescent="0.3">
      <c r="A65" s="18"/>
      <c r="B65" s="19"/>
      <c r="C65" s="20"/>
      <c r="D65" s="18"/>
      <c r="E65" s="18"/>
      <c r="F65" s="5"/>
      <c r="G65" s="18"/>
      <c r="L65" s="11">
        <f t="shared" si="1"/>
        <v>1</v>
      </c>
    </row>
    <row r="66" spans="1:12" ht="20.100000000000001" customHeight="1" x14ac:dyDescent="0.3">
      <c r="A66" s="18"/>
      <c r="B66" s="19"/>
      <c r="C66" s="20"/>
      <c r="D66" s="18"/>
      <c r="E66" s="18"/>
      <c r="F66" s="5"/>
      <c r="G66" s="18"/>
      <c r="L66" s="11">
        <f t="shared" si="1"/>
        <v>1</v>
      </c>
    </row>
    <row r="67" spans="1:12" ht="20.100000000000001" customHeight="1" x14ac:dyDescent="0.3">
      <c r="A67" s="18"/>
      <c r="B67" s="19"/>
      <c r="C67" s="20"/>
      <c r="D67" s="18"/>
      <c r="E67" s="18"/>
      <c r="F67" s="5"/>
      <c r="G67" s="18"/>
      <c r="L67" s="11">
        <f t="shared" si="1"/>
        <v>1</v>
      </c>
    </row>
    <row r="68" spans="1:12" ht="20.100000000000001" customHeight="1" x14ac:dyDescent="0.3">
      <c r="A68" s="18"/>
      <c r="B68" s="19"/>
      <c r="C68" s="20"/>
      <c r="D68" s="18"/>
      <c r="E68" s="18"/>
      <c r="F68" s="5"/>
      <c r="G68" s="18"/>
      <c r="L68" s="11">
        <f t="shared" si="1"/>
        <v>1</v>
      </c>
    </row>
    <row r="69" spans="1:12" ht="20.100000000000001" customHeight="1" x14ac:dyDescent="0.3">
      <c r="A69" s="18"/>
      <c r="B69" s="19"/>
      <c r="C69" s="20"/>
      <c r="D69" s="18"/>
      <c r="E69" s="18"/>
      <c r="F69" s="5"/>
      <c r="G69" s="18"/>
      <c r="L69" s="11">
        <f t="shared" si="1"/>
        <v>1</v>
      </c>
    </row>
    <row r="70" spans="1:12" ht="20.100000000000001" customHeight="1" x14ac:dyDescent="0.3">
      <c r="A70" s="18"/>
      <c r="B70" s="19"/>
      <c r="C70" s="20"/>
      <c r="D70" s="18"/>
      <c r="E70" s="18"/>
      <c r="F70" s="5"/>
      <c r="G70" s="18"/>
      <c r="L70" s="11">
        <f t="shared" ref="L70:L133" si="2">MONTH(B70)</f>
        <v>1</v>
      </c>
    </row>
    <row r="71" spans="1:12" ht="20.100000000000001" customHeight="1" x14ac:dyDescent="0.3">
      <c r="A71" s="18"/>
      <c r="B71" s="19"/>
      <c r="C71" s="20"/>
      <c r="D71" s="18"/>
      <c r="E71" s="18"/>
      <c r="F71" s="5"/>
      <c r="G71" s="18"/>
      <c r="L71" s="11">
        <f t="shared" si="2"/>
        <v>1</v>
      </c>
    </row>
    <row r="72" spans="1:12" ht="20.100000000000001" customHeight="1" x14ac:dyDescent="0.3">
      <c r="A72" s="18"/>
      <c r="B72" s="19"/>
      <c r="C72" s="20"/>
      <c r="D72" s="18"/>
      <c r="E72" s="18"/>
      <c r="F72" s="5"/>
      <c r="G72" s="18"/>
      <c r="L72" s="11">
        <f t="shared" si="2"/>
        <v>1</v>
      </c>
    </row>
    <row r="73" spans="1:12" ht="20.100000000000001" customHeight="1" x14ac:dyDescent="0.3">
      <c r="A73" s="18"/>
      <c r="B73" s="19"/>
      <c r="C73" s="20"/>
      <c r="D73" s="18"/>
      <c r="E73" s="18"/>
      <c r="F73" s="5"/>
      <c r="G73" s="18"/>
      <c r="L73" s="11">
        <f t="shared" si="2"/>
        <v>1</v>
      </c>
    </row>
    <row r="74" spans="1:12" ht="20.100000000000001" customHeight="1" x14ac:dyDescent="0.3">
      <c r="A74" s="18"/>
      <c r="B74" s="19"/>
      <c r="C74" s="20"/>
      <c r="D74" s="18"/>
      <c r="E74" s="18"/>
      <c r="F74" s="5"/>
      <c r="G74" s="18"/>
      <c r="L74" s="11">
        <f t="shared" si="2"/>
        <v>1</v>
      </c>
    </row>
    <row r="75" spans="1:12" ht="20.100000000000001" customHeight="1" x14ac:dyDescent="0.3">
      <c r="A75" s="18"/>
      <c r="B75" s="19"/>
      <c r="C75" s="20"/>
      <c r="D75" s="18"/>
      <c r="E75" s="18"/>
      <c r="F75" s="5"/>
      <c r="G75" s="18"/>
      <c r="L75" s="11">
        <f t="shared" si="2"/>
        <v>1</v>
      </c>
    </row>
    <row r="76" spans="1:12" ht="20.100000000000001" customHeight="1" x14ac:dyDescent="0.3">
      <c r="A76" s="18"/>
      <c r="B76" s="19"/>
      <c r="C76" s="20"/>
      <c r="D76" s="18"/>
      <c r="E76" s="18"/>
      <c r="F76" s="5"/>
      <c r="G76" s="18"/>
      <c r="L76" s="11">
        <f t="shared" si="2"/>
        <v>1</v>
      </c>
    </row>
    <row r="77" spans="1:12" ht="20.100000000000001" customHeight="1" x14ac:dyDescent="0.3">
      <c r="A77" s="18"/>
      <c r="B77" s="19"/>
      <c r="C77" s="20"/>
      <c r="D77" s="18"/>
      <c r="E77" s="18"/>
      <c r="F77" s="5"/>
      <c r="G77" s="18"/>
      <c r="L77" s="11">
        <f t="shared" si="2"/>
        <v>1</v>
      </c>
    </row>
    <row r="78" spans="1:12" ht="20.100000000000001" customHeight="1" x14ac:dyDescent="0.3">
      <c r="A78" s="18"/>
      <c r="B78" s="19"/>
      <c r="C78" s="20"/>
      <c r="D78" s="18"/>
      <c r="E78" s="18"/>
      <c r="F78" s="5"/>
      <c r="G78" s="18"/>
      <c r="L78" s="11">
        <f t="shared" si="2"/>
        <v>1</v>
      </c>
    </row>
    <row r="79" spans="1:12" ht="20.100000000000001" customHeight="1" x14ac:dyDescent="0.3">
      <c r="A79" s="18"/>
      <c r="B79" s="19"/>
      <c r="C79" s="20"/>
      <c r="D79" s="18"/>
      <c r="E79" s="18"/>
      <c r="F79" s="5"/>
      <c r="G79" s="18"/>
      <c r="L79" s="11">
        <f t="shared" si="2"/>
        <v>1</v>
      </c>
    </row>
    <row r="80" spans="1:12" ht="20.100000000000001" customHeight="1" x14ac:dyDescent="0.3">
      <c r="A80" s="18"/>
      <c r="B80" s="19"/>
      <c r="C80" s="20"/>
      <c r="D80" s="18"/>
      <c r="E80" s="18"/>
      <c r="F80" s="5"/>
      <c r="G80" s="18"/>
      <c r="L80" s="11">
        <f t="shared" si="2"/>
        <v>1</v>
      </c>
    </row>
    <row r="81" spans="1:12" ht="20.100000000000001" customHeight="1" x14ac:dyDescent="0.3">
      <c r="A81" s="18"/>
      <c r="B81" s="19"/>
      <c r="C81" s="20"/>
      <c r="D81" s="18"/>
      <c r="E81" s="18"/>
      <c r="F81" s="5"/>
      <c r="G81" s="18"/>
      <c r="L81" s="11">
        <f t="shared" si="2"/>
        <v>1</v>
      </c>
    </row>
    <row r="82" spans="1:12" ht="20.100000000000001" customHeight="1" x14ac:dyDescent="0.3">
      <c r="A82" s="18"/>
      <c r="B82" s="19"/>
      <c r="C82" s="20"/>
      <c r="D82" s="18"/>
      <c r="E82" s="18"/>
      <c r="F82" s="5"/>
      <c r="G82" s="18"/>
      <c r="L82" s="11">
        <f t="shared" si="2"/>
        <v>1</v>
      </c>
    </row>
    <row r="83" spans="1:12" ht="20.100000000000001" customHeight="1" x14ac:dyDescent="0.3">
      <c r="A83" s="18"/>
      <c r="B83" s="19"/>
      <c r="C83" s="20"/>
      <c r="D83" s="18"/>
      <c r="E83" s="18"/>
      <c r="F83" s="5"/>
      <c r="G83" s="18"/>
      <c r="L83" s="11">
        <f t="shared" si="2"/>
        <v>1</v>
      </c>
    </row>
    <row r="84" spans="1:12" ht="20.100000000000001" customHeight="1" x14ac:dyDescent="0.3">
      <c r="A84" s="18"/>
      <c r="B84" s="19"/>
      <c r="C84" s="20"/>
      <c r="D84" s="18"/>
      <c r="E84" s="18"/>
      <c r="F84" s="5"/>
      <c r="G84" s="18"/>
      <c r="L84" s="11">
        <f t="shared" si="2"/>
        <v>1</v>
      </c>
    </row>
    <row r="85" spans="1:12" ht="20.100000000000001" customHeight="1" x14ac:dyDescent="0.3">
      <c r="A85" s="18"/>
      <c r="B85" s="19"/>
      <c r="C85" s="20"/>
      <c r="D85" s="18"/>
      <c r="E85" s="18"/>
      <c r="F85" s="5"/>
      <c r="G85" s="18"/>
      <c r="L85" s="11">
        <f t="shared" si="2"/>
        <v>1</v>
      </c>
    </row>
    <row r="86" spans="1:12" ht="20.100000000000001" customHeight="1" x14ac:dyDescent="0.3">
      <c r="A86" s="18"/>
      <c r="B86" s="19"/>
      <c r="C86" s="20"/>
      <c r="D86" s="18"/>
      <c r="E86" s="18"/>
      <c r="F86" s="5"/>
      <c r="G86" s="18"/>
      <c r="L86" s="11">
        <f t="shared" si="2"/>
        <v>1</v>
      </c>
    </row>
    <row r="87" spans="1:12" ht="20.100000000000001" customHeight="1" x14ac:dyDescent="0.3">
      <c r="A87" s="18"/>
      <c r="B87" s="19"/>
      <c r="C87" s="20"/>
      <c r="D87" s="18"/>
      <c r="E87" s="18"/>
      <c r="F87" s="5"/>
      <c r="G87" s="18"/>
      <c r="L87" s="11">
        <f t="shared" si="2"/>
        <v>1</v>
      </c>
    </row>
    <row r="88" spans="1:12" ht="20.100000000000001" customHeight="1" x14ac:dyDescent="0.3">
      <c r="A88" s="18"/>
      <c r="B88" s="19"/>
      <c r="C88" s="20"/>
      <c r="D88" s="18"/>
      <c r="E88" s="18"/>
      <c r="F88" s="5"/>
      <c r="G88" s="18"/>
      <c r="L88" s="11">
        <f t="shared" si="2"/>
        <v>1</v>
      </c>
    </row>
    <row r="89" spans="1:12" ht="20.100000000000001" customHeight="1" x14ac:dyDescent="0.3">
      <c r="A89" s="18"/>
      <c r="B89" s="19"/>
      <c r="C89" s="20"/>
      <c r="D89" s="18"/>
      <c r="E89" s="18"/>
      <c r="F89" s="5"/>
      <c r="G89" s="18"/>
      <c r="L89" s="11">
        <f t="shared" si="2"/>
        <v>1</v>
      </c>
    </row>
    <row r="90" spans="1:12" ht="20.100000000000001" customHeight="1" x14ac:dyDescent="0.3">
      <c r="A90" s="18"/>
      <c r="B90" s="19"/>
      <c r="C90" s="20"/>
      <c r="D90" s="18"/>
      <c r="E90" s="18"/>
      <c r="F90" s="5"/>
      <c r="G90" s="18"/>
      <c r="L90" s="11">
        <f t="shared" si="2"/>
        <v>1</v>
      </c>
    </row>
    <row r="91" spans="1:12" ht="20.100000000000001" customHeight="1" x14ac:dyDescent="0.3">
      <c r="A91" s="18"/>
      <c r="B91" s="19"/>
      <c r="C91" s="20"/>
      <c r="D91" s="18"/>
      <c r="E91" s="18"/>
      <c r="F91" s="5"/>
      <c r="G91" s="18"/>
      <c r="L91" s="11">
        <f t="shared" si="2"/>
        <v>1</v>
      </c>
    </row>
    <row r="92" spans="1:12" ht="20.100000000000001" customHeight="1" x14ac:dyDescent="0.3">
      <c r="A92" s="18"/>
      <c r="B92" s="19"/>
      <c r="C92" s="20"/>
      <c r="D92" s="18"/>
      <c r="E92" s="18"/>
      <c r="F92" s="5"/>
      <c r="G92" s="18"/>
      <c r="L92" s="11">
        <f t="shared" si="2"/>
        <v>1</v>
      </c>
    </row>
    <row r="93" spans="1:12" ht="20.100000000000001" customHeight="1" x14ac:dyDescent="0.3">
      <c r="A93" s="18"/>
      <c r="B93" s="19"/>
      <c r="C93" s="20"/>
      <c r="D93" s="18"/>
      <c r="E93" s="18"/>
      <c r="F93" s="5"/>
      <c r="G93" s="18"/>
      <c r="L93" s="11">
        <f t="shared" si="2"/>
        <v>1</v>
      </c>
    </row>
    <row r="94" spans="1:12" ht="20.100000000000001" customHeight="1" x14ac:dyDescent="0.3">
      <c r="A94" s="18"/>
      <c r="B94" s="19"/>
      <c r="C94" s="20"/>
      <c r="D94" s="18"/>
      <c r="E94" s="18"/>
      <c r="F94" s="5"/>
      <c r="G94" s="18"/>
      <c r="L94" s="11">
        <f t="shared" si="2"/>
        <v>1</v>
      </c>
    </row>
    <row r="95" spans="1:12" ht="20.100000000000001" customHeight="1" x14ac:dyDescent="0.3">
      <c r="A95" s="18"/>
      <c r="B95" s="19"/>
      <c r="C95" s="20"/>
      <c r="D95" s="18"/>
      <c r="E95" s="18"/>
      <c r="F95" s="5"/>
      <c r="G95" s="18"/>
      <c r="L95" s="11">
        <f t="shared" si="2"/>
        <v>1</v>
      </c>
    </row>
    <row r="96" spans="1:12" ht="20.100000000000001" customHeight="1" x14ac:dyDescent="0.3">
      <c r="A96" s="18"/>
      <c r="B96" s="19"/>
      <c r="C96" s="20"/>
      <c r="D96" s="18"/>
      <c r="E96" s="18"/>
      <c r="F96" s="5"/>
      <c r="G96" s="18"/>
      <c r="L96" s="11">
        <f t="shared" si="2"/>
        <v>1</v>
      </c>
    </row>
    <row r="97" spans="1:12" ht="20.100000000000001" customHeight="1" x14ac:dyDescent="0.3">
      <c r="A97" s="18"/>
      <c r="B97" s="18"/>
      <c r="C97" s="18"/>
      <c r="D97" s="18"/>
      <c r="E97" s="18"/>
      <c r="F97" s="21"/>
      <c r="G97" s="18"/>
      <c r="L97" s="11">
        <f t="shared" si="2"/>
        <v>1</v>
      </c>
    </row>
    <row r="98" spans="1:12" ht="20.100000000000001" customHeight="1" x14ac:dyDescent="0.3">
      <c r="A98" s="18"/>
      <c r="B98" s="18"/>
      <c r="C98" s="18"/>
      <c r="D98" s="18"/>
      <c r="E98" s="18"/>
      <c r="F98" s="21"/>
      <c r="G98" s="18"/>
      <c r="L98" s="11">
        <f t="shared" si="2"/>
        <v>1</v>
      </c>
    </row>
    <row r="99" spans="1:12" x14ac:dyDescent="0.3">
      <c r="A99" s="23"/>
      <c r="B99" s="23"/>
      <c r="C99" s="23"/>
      <c r="D99" s="23"/>
      <c r="E99" s="23"/>
      <c r="F99" s="23"/>
      <c r="L99" s="11">
        <f t="shared" si="2"/>
        <v>1</v>
      </c>
    </row>
    <row r="100" spans="1:12" x14ac:dyDescent="0.3">
      <c r="A100" s="23"/>
      <c r="B100" s="23"/>
      <c r="C100" s="23"/>
      <c r="D100" s="23"/>
      <c r="E100" s="23"/>
      <c r="F100" s="23"/>
      <c r="L100" s="11">
        <f t="shared" si="2"/>
        <v>1</v>
      </c>
    </row>
    <row r="101" spans="1:12" x14ac:dyDescent="0.3">
      <c r="A101" s="23"/>
      <c r="B101" s="23"/>
      <c r="C101" s="23"/>
      <c r="D101" s="23"/>
      <c r="E101" s="23"/>
      <c r="F101" s="23"/>
      <c r="L101" s="11">
        <f t="shared" si="2"/>
        <v>1</v>
      </c>
    </row>
    <row r="102" spans="1:12" x14ac:dyDescent="0.3">
      <c r="A102" s="23"/>
      <c r="B102" s="23"/>
      <c r="C102" s="23"/>
      <c r="D102" s="23"/>
      <c r="E102" s="23"/>
      <c r="F102" s="23"/>
      <c r="L102" s="11">
        <f t="shared" si="2"/>
        <v>1</v>
      </c>
    </row>
    <row r="103" spans="1:12" x14ac:dyDescent="0.3">
      <c r="A103" s="23"/>
      <c r="B103" s="23"/>
      <c r="C103" s="23"/>
      <c r="D103" s="23"/>
      <c r="E103" s="23"/>
      <c r="F103" s="23"/>
      <c r="L103" s="11">
        <f t="shared" si="2"/>
        <v>1</v>
      </c>
    </row>
    <row r="104" spans="1:12" x14ac:dyDescent="0.3">
      <c r="A104" s="23"/>
      <c r="B104" s="23"/>
      <c r="C104" s="23"/>
      <c r="D104" s="23"/>
      <c r="E104" s="23"/>
      <c r="F104" s="23"/>
      <c r="L104" s="11">
        <f t="shared" si="2"/>
        <v>1</v>
      </c>
    </row>
    <row r="105" spans="1:12" x14ac:dyDescent="0.3">
      <c r="A105" s="23"/>
      <c r="B105" s="23"/>
      <c r="C105" s="23"/>
      <c r="D105" s="23"/>
      <c r="E105" s="23"/>
      <c r="F105" s="23"/>
      <c r="L105" s="11">
        <f t="shared" si="2"/>
        <v>1</v>
      </c>
    </row>
    <row r="106" spans="1:12" x14ac:dyDescent="0.3">
      <c r="A106" s="23"/>
      <c r="B106" s="23"/>
      <c r="C106" s="23"/>
      <c r="D106" s="23"/>
      <c r="E106" s="23"/>
      <c r="F106" s="23"/>
      <c r="L106" s="11">
        <f t="shared" si="2"/>
        <v>1</v>
      </c>
    </row>
    <row r="107" spans="1:12" x14ac:dyDescent="0.3">
      <c r="A107" s="23"/>
      <c r="B107" s="23"/>
      <c r="C107" s="23"/>
      <c r="D107" s="23"/>
      <c r="E107" s="23"/>
      <c r="F107" s="23"/>
      <c r="L107" s="11">
        <f t="shared" si="2"/>
        <v>1</v>
      </c>
    </row>
    <row r="108" spans="1:12" x14ac:dyDescent="0.3">
      <c r="A108" s="23"/>
      <c r="B108" s="23"/>
      <c r="C108" s="23"/>
      <c r="D108" s="23"/>
      <c r="E108" s="23"/>
      <c r="F108" s="23"/>
      <c r="L108" s="11">
        <f t="shared" si="2"/>
        <v>1</v>
      </c>
    </row>
    <row r="109" spans="1:12" x14ac:dyDescent="0.3">
      <c r="A109" s="23"/>
      <c r="B109" s="23"/>
      <c r="C109" s="23"/>
      <c r="D109" s="23"/>
      <c r="E109" s="23"/>
      <c r="F109" s="23"/>
      <c r="L109" s="11">
        <f t="shared" si="2"/>
        <v>1</v>
      </c>
    </row>
    <row r="110" spans="1:12" x14ac:dyDescent="0.3">
      <c r="A110" s="23"/>
      <c r="B110" s="23"/>
      <c r="C110" s="23"/>
      <c r="D110" s="23"/>
      <c r="E110" s="23"/>
      <c r="F110" s="23"/>
      <c r="L110" s="11">
        <f t="shared" si="2"/>
        <v>1</v>
      </c>
    </row>
    <row r="111" spans="1:12" x14ac:dyDescent="0.3">
      <c r="A111" s="23"/>
      <c r="B111" s="23"/>
      <c r="C111" s="23"/>
      <c r="D111" s="23"/>
      <c r="E111" s="23"/>
      <c r="F111" s="23"/>
      <c r="L111" s="11">
        <f t="shared" si="2"/>
        <v>1</v>
      </c>
    </row>
    <row r="112" spans="1:12" x14ac:dyDescent="0.3">
      <c r="A112" s="23"/>
      <c r="B112" s="23"/>
      <c r="C112" s="23"/>
      <c r="D112" s="23"/>
      <c r="E112" s="23"/>
      <c r="F112" s="23"/>
      <c r="L112" s="11">
        <f t="shared" si="2"/>
        <v>1</v>
      </c>
    </row>
    <row r="113" spans="1:12" x14ac:dyDescent="0.3">
      <c r="A113" s="23"/>
      <c r="B113" s="23"/>
      <c r="C113" s="23"/>
      <c r="D113" s="23"/>
      <c r="E113" s="23"/>
      <c r="F113" s="23"/>
      <c r="L113" s="11">
        <f t="shared" si="2"/>
        <v>1</v>
      </c>
    </row>
    <row r="114" spans="1:12" x14ac:dyDescent="0.3">
      <c r="A114" s="23"/>
      <c r="B114" s="23"/>
      <c r="C114" s="23"/>
      <c r="D114" s="23"/>
      <c r="E114" s="23"/>
      <c r="F114" s="23"/>
      <c r="L114" s="11">
        <f t="shared" si="2"/>
        <v>1</v>
      </c>
    </row>
    <row r="115" spans="1:12" x14ac:dyDescent="0.3">
      <c r="A115" s="23"/>
      <c r="B115" s="23"/>
      <c r="C115" s="23"/>
      <c r="D115" s="23"/>
      <c r="E115" s="23"/>
      <c r="F115" s="23"/>
      <c r="L115" s="11">
        <f t="shared" si="2"/>
        <v>1</v>
      </c>
    </row>
    <row r="116" spans="1:12" x14ac:dyDescent="0.3">
      <c r="A116" s="23"/>
      <c r="B116" s="23"/>
      <c r="C116" s="23"/>
      <c r="D116" s="23"/>
      <c r="E116" s="23"/>
      <c r="F116" s="23"/>
      <c r="L116" s="11">
        <f t="shared" si="2"/>
        <v>1</v>
      </c>
    </row>
    <row r="117" spans="1:12" x14ac:dyDescent="0.3">
      <c r="A117" s="23"/>
      <c r="B117" s="23"/>
      <c r="C117" s="23"/>
      <c r="D117" s="23"/>
      <c r="E117" s="23"/>
      <c r="F117" s="23"/>
      <c r="L117" s="11">
        <f t="shared" si="2"/>
        <v>1</v>
      </c>
    </row>
    <row r="118" spans="1:12" x14ac:dyDescent="0.3">
      <c r="A118" s="23"/>
      <c r="B118" s="23"/>
      <c r="C118" s="23"/>
      <c r="D118" s="23"/>
      <c r="E118" s="23"/>
      <c r="F118" s="23"/>
      <c r="L118" s="11">
        <f t="shared" si="2"/>
        <v>1</v>
      </c>
    </row>
    <row r="119" spans="1:12" x14ac:dyDescent="0.3">
      <c r="A119" s="23"/>
      <c r="B119" s="23"/>
      <c r="C119" s="23"/>
      <c r="D119" s="23"/>
      <c r="E119" s="23"/>
      <c r="F119" s="23"/>
      <c r="L119" s="11">
        <f t="shared" si="2"/>
        <v>1</v>
      </c>
    </row>
    <row r="120" spans="1:12" x14ac:dyDescent="0.3">
      <c r="A120" s="23"/>
      <c r="B120" s="23"/>
      <c r="C120" s="23"/>
      <c r="D120" s="23"/>
      <c r="E120" s="23"/>
      <c r="F120" s="23"/>
      <c r="L120" s="11">
        <f t="shared" si="2"/>
        <v>1</v>
      </c>
    </row>
    <row r="121" spans="1:12" x14ac:dyDescent="0.3">
      <c r="A121" s="23"/>
      <c r="B121" s="23"/>
      <c r="C121" s="23"/>
      <c r="D121" s="23"/>
      <c r="E121" s="23"/>
      <c r="F121" s="23"/>
      <c r="L121" s="11">
        <f t="shared" si="2"/>
        <v>1</v>
      </c>
    </row>
    <row r="122" spans="1:12" x14ac:dyDescent="0.3">
      <c r="A122" s="23"/>
      <c r="B122" s="23"/>
      <c r="C122" s="23"/>
      <c r="D122" s="23"/>
      <c r="E122" s="23"/>
      <c r="F122" s="23"/>
      <c r="L122" s="11">
        <f t="shared" si="2"/>
        <v>1</v>
      </c>
    </row>
    <row r="123" spans="1:12" x14ac:dyDescent="0.3">
      <c r="A123" s="23"/>
      <c r="B123" s="23"/>
      <c r="C123" s="23"/>
      <c r="D123" s="23"/>
      <c r="E123" s="23"/>
      <c r="F123" s="23"/>
      <c r="L123" s="11">
        <f t="shared" si="2"/>
        <v>1</v>
      </c>
    </row>
    <row r="124" spans="1:12" x14ac:dyDescent="0.3">
      <c r="A124" s="23"/>
      <c r="B124" s="23"/>
      <c r="C124" s="23"/>
      <c r="D124" s="23"/>
      <c r="E124" s="23"/>
      <c r="F124" s="23"/>
      <c r="L124" s="11">
        <f t="shared" si="2"/>
        <v>1</v>
      </c>
    </row>
    <row r="125" spans="1:12" x14ac:dyDescent="0.3">
      <c r="A125" s="23"/>
      <c r="B125" s="23"/>
      <c r="C125" s="23"/>
      <c r="D125" s="23"/>
      <c r="E125" s="23"/>
      <c r="F125" s="23"/>
      <c r="L125" s="11">
        <f t="shared" si="2"/>
        <v>1</v>
      </c>
    </row>
    <row r="126" spans="1:12" x14ac:dyDescent="0.3">
      <c r="A126" s="23"/>
      <c r="B126" s="23"/>
      <c r="C126" s="23"/>
      <c r="D126" s="23"/>
      <c r="E126" s="23"/>
      <c r="F126" s="23"/>
      <c r="L126" s="11">
        <f t="shared" si="2"/>
        <v>1</v>
      </c>
    </row>
    <row r="127" spans="1:12" x14ac:dyDescent="0.3">
      <c r="A127" s="23"/>
      <c r="B127" s="23"/>
      <c r="C127" s="23"/>
      <c r="D127" s="23"/>
      <c r="E127" s="23"/>
      <c r="F127" s="23"/>
      <c r="L127" s="11">
        <f t="shared" si="2"/>
        <v>1</v>
      </c>
    </row>
    <row r="128" spans="1:12" x14ac:dyDescent="0.3">
      <c r="A128" s="23"/>
      <c r="B128" s="23"/>
      <c r="C128" s="23"/>
      <c r="D128" s="23"/>
      <c r="E128" s="23"/>
      <c r="F128" s="23"/>
      <c r="L128" s="11">
        <f t="shared" si="2"/>
        <v>1</v>
      </c>
    </row>
    <row r="129" spans="1:12" x14ac:dyDescent="0.3">
      <c r="A129" s="23"/>
      <c r="B129" s="23"/>
      <c r="C129" s="23"/>
      <c r="D129" s="23"/>
      <c r="E129" s="23"/>
      <c r="F129" s="23"/>
      <c r="L129" s="11">
        <f t="shared" si="2"/>
        <v>1</v>
      </c>
    </row>
    <row r="130" spans="1:12" x14ac:dyDescent="0.3">
      <c r="A130" s="23"/>
      <c r="B130" s="23"/>
      <c r="C130" s="23"/>
      <c r="D130" s="23"/>
      <c r="E130" s="23"/>
      <c r="F130" s="23"/>
      <c r="L130" s="11">
        <f t="shared" si="2"/>
        <v>1</v>
      </c>
    </row>
    <row r="131" spans="1:12" x14ac:dyDescent="0.3">
      <c r="A131" s="23"/>
      <c r="B131" s="23"/>
      <c r="C131" s="23"/>
      <c r="D131" s="23"/>
      <c r="E131" s="23"/>
      <c r="F131" s="23"/>
      <c r="L131" s="11">
        <f t="shared" si="2"/>
        <v>1</v>
      </c>
    </row>
    <row r="132" spans="1:12" x14ac:dyDescent="0.3">
      <c r="A132" s="23"/>
      <c r="B132" s="23"/>
      <c r="C132" s="23"/>
      <c r="D132" s="23"/>
      <c r="E132" s="23"/>
      <c r="F132" s="23"/>
      <c r="L132" s="11">
        <f t="shared" si="2"/>
        <v>1</v>
      </c>
    </row>
    <row r="133" spans="1:12" x14ac:dyDescent="0.3">
      <c r="A133" s="23"/>
      <c r="B133" s="23"/>
      <c r="C133" s="23"/>
      <c r="D133" s="23"/>
      <c r="E133" s="23"/>
      <c r="F133" s="23"/>
      <c r="L133" s="11">
        <f t="shared" si="2"/>
        <v>1</v>
      </c>
    </row>
    <row r="134" spans="1:12" x14ac:dyDescent="0.3">
      <c r="A134" s="23"/>
      <c r="B134" s="23"/>
      <c r="C134" s="23"/>
      <c r="D134" s="23"/>
      <c r="E134" s="23"/>
      <c r="F134" s="23"/>
      <c r="L134" s="11">
        <f t="shared" ref="L134:L144" si="3">MONTH(B134)</f>
        <v>1</v>
      </c>
    </row>
    <row r="135" spans="1:12" x14ac:dyDescent="0.3">
      <c r="A135" s="23"/>
      <c r="B135" s="23"/>
      <c r="C135" s="23"/>
      <c r="D135" s="23"/>
      <c r="E135" s="23"/>
      <c r="F135" s="23"/>
      <c r="L135" s="11">
        <f t="shared" si="3"/>
        <v>1</v>
      </c>
    </row>
    <row r="136" spans="1:12" x14ac:dyDescent="0.3">
      <c r="A136" s="23"/>
      <c r="B136" s="23"/>
      <c r="C136" s="23"/>
      <c r="D136" s="23"/>
      <c r="E136" s="23"/>
      <c r="F136" s="23"/>
      <c r="L136" s="11">
        <f t="shared" si="3"/>
        <v>1</v>
      </c>
    </row>
    <row r="137" spans="1:12" x14ac:dyDescent="0.3">
      <c r="A137" s="23"/>
      <c r="B137" s="23"/>
      <c r="C137" s="23"/>
      <c r="D137" s="23"/>
      <c r="E137" s="23"/>
      <c r="F137" s="23"/>
      <c r="L137" s="11">
        <f t="shared" si="3"/>
        <v>1</v>
      </c>
    </row>
    <row r="138" spans="1:12" x14ac:dyDescent="0.3">
      <c r="A138" s="23"/>
      <c r="B138" s="23"/>
      <c r="C138" s="23"/>
      <c r="D138" s="23"/>
      <c r="E138" s="23"/>
      <c r="F138" s="23"/>
      <c r="L138" s="11">
        <f t="shared" si="3"/>
        <v>1</v>
      </c>
    </row>
    <row r="139" spans="1:12" x14ac:dyDescent="0.3">
      <c r="A139" s="23"/>
      <c r="B139" s="23"/>
      <c r="C139" s="23"/>
      <c r="D139" s="23"/>
      <c r="E139" s="23"/>
      <c r="F139" s="23"/>
      <c r="L139" s="11">
        <f t="shared" si="3"/>
        <v>1</v>
      </c>
    </row>
    <row r="140" spans="1:12" x14ac:dyDescent="0.3">
      <c r="A140" s="23"/>
      <c r="B140" s="23"/>
      <c r="C140" s="23"/>
      <c r="D140" s="23"/>
      <c r="E140" s="23"/>
      <c r="F140" s="23"/>
      <c r="L140" s="11">
        <f t="shared" si="3"/>
        <v>1</v>
      </c>
    </row>
    <row r="141" spans="1:12" x14ac:dyDescent="0.3">
      <c r="A141" s="23"/>
      <c r="B141" s="23"/>
      <c r="C141" s="23"/>
      <c r="D141" s="23"/>
      <c r="E141" s="23"/>
      <c r="F141" s="23"/>
      <c r="L141" s="11">
        <f t="shared" si="3"/>
        <v>1</v>
      </c>
    </row>
    <row r="142" spans="1:12" x14ac:dyDescent="0.3">
      <c r="A142" s="23"/>
      <c r="B142" s="23"/>
      <c r="C142" s="23"/>
      <c r="D142" s="23"/>
      <c r="E142" s="23"/>
      <c r="F142" s="23"/>
      <c r="L142" s="11">
        <f t="shared" si="3"/>
        <v>1</v>
      </c>
    </row>
    <row r="143" spans="1:12" x14ac:dyDescent="0.3">
      <c r="A143" s="23"/>
      <c r="B143" s="23"/>
      <c r="C143" s="23"/>
      <c r="D143" s="23"/>
      <c r="E143" s="23"/>
      <c r="F143" s="23"/>
      <c r="L143" s="11">
        <f t="shared" si="3"/>
        <v>1</v>
      </c>
    </row>
    <row r="144" spans="1:12" x14ac:dyDescent="0.3">
      <c r="A144" s="23"/>
      <c r="B144" s="23"/>
      <c r="C144" s="23"/>
      <c r="D144" s="23"/>
      <c r="E144" s="23"/>
      <c r="F144" s="23"/>
      <c r="L144" s="11">
        <f t="shared" si="3"/>
        <v>1</v>
      </c>
    </row>
    <row r="145" spans="1:6" x14ac:dyDescent="0.3">
      <c r="A145" s="23"/>
      <c r="B145" s="23"/>
      <c r="C145" s="23"/>
      <c r="D145" s="23"/>
      <c r="E145" s="23"/>
      <c r="F145" s="23"/>
    </row>
    <row r="146" spans="1:6" x14ac:dyDescent="0.3">
      <c r="A146" s="23"/>
      <c r="B146" s="23"/>
      <c r="C146" s="23"/>
      <c r="D146" s="23"/>
      <c r="E146" s="23"/>
      <c r="F146" s="23"/>
    </row>
    <row r="147" spans="1:6" x14ac:dyDescent="0.3">
      <c r="A147" s="23"/>
      <c r="B147" s="23"/>
      <c r="C147" s="23"/>
      <c r="D147" s="23"/>
      <c r="E147" s="23"/>
      <c r="F147" s="23"/>
    </row>
    <row r="148" spans="1:6" x14ac:dyDescent="0.3">
      <c r="A148" s="23"/>
      <c r="B148" s="23"/>
      <c r="C148" s="23"/>
      <c r="D148" s="23"/>
      <c r="E148" s="23"/>
      <c r="F148" s="23"/>
    </row>
    <row r="149" spans="1:6" x14ac:dyDescent="0.3">
      <c r="A149" s="23"/>
      <c r="B149" s="23"/>
      <c r="C149" s="23"/>
      <c r="D149" s="23"/>
      <c r="E149" s="23"/>
      <c r="F149" s="23"/>
    </row>
    <row r="150" spans="1:6" x14ac:dyDescent="0.3">
      <c r="A150" s="23"/>
      <c r="B150" s="23"/>
      <c r="C150" s="23"/>
      <c r="D150" s="23"/>
      <c r="E150" s="23"/>
      <c r="F150" s="23"/>
    </row>
    <row r="151" spans="1:6" x14ac:dyDescent="0.3">
      <c r="A151" s="23"/>
      <c r="B151" s="23"/>
      <c r="C151" s="23"/>
      <c r="D151" s="23"/>
      <c r="E151" s="23"/>
      <c r="F151" s="23"/>
    </row>
    <row r="152" spans="1:6" x14ac:dyDescent="0.3">
      <c r="A152" s="23"/>
      <c r="B152" s="23"/>
      <c r="C152" s="23"/>
      <c r="D152" s="23"/>
      <c r="E152" s="23"/>
      <c r="F152" s="23"/>
    </row>
  </sheetData>
  <autoFilter ref="A3:G33" xr:uid="{03CD209E-47B6-4BF4-BB94-46BDE9BBA0E6}">
    <filterColumn colId="1">
      <filters blank="1"/>
    </filterColumn>
  </autoFilter>
  <mergeCells count="2">
    <mergeCell ref="A4:B4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K15"/>
  <sheetViews>
    <sheetView workbookViewId="0">
      <selection activeCell="P10" sqref="P10"/>
    </sheetView>
  </sheetViews>
  <sheetFormatPr defaultRowHeight="16.5" x14ac:dyDescent="0.3"/>
  <cols>
    <col min="2" max="3" width="16.25" customWidth="1"/>
    <col min="4" max="5" width="16.25" style="32" customWidth="1"/>
    <col min="6" max="6" width="16.5" style="32" customWidth="1"/>
  </cols>
  <sheetData>
    <row r="1" spans="2:11" ht="39" customHeight="1" x14ac:dyDescent="0.3">
      <c r="B1" s="114" t="s">
        <v>27</v>
      </c>
      <c r="C1" s="114"/>
      <c r="D1" s="114"/>
      <c r="E1" s="114"/>
      <c r="F1" s="114"/>
    </row>
    <row r="2" spans="2:11" ht="24" customHeight="1" x14ac:dyDescent="0.3">
      <c r="B2" s="36"/>
      <c r="C2" s="37" t="s">
        <v>38</v>
      </c>
      <c r="D2" s="38" t="s">
        <v>29</v>
      </c>
      <c r="E2" s="79" t="s">
        <v>39</v>
      </c>
      <c r="F2" s="39" t="s">
        <v>30</v>
      </c>
    </row>
    <row r="3" spans="2:11" ht="24" customHeight="1" x14ac:dyDescent="0.3">
      <c r="B3" s="77" t="s">
        <v>37</v>
      </c>
      <c r="C3" s="76">
        <f>SUM(C4:C11)</f>
        <v>16100000</v>
      </c>
      <c r="D3" s="76">
        <f t="shared" ref="D3:F3" si="0">SUM(D4:D11)</f>
        <v>11284400</v>
      </c>
      <c r="E3" s="80">
        <f>D3/C3*100</f>
        <v>70.089440993788827</v>
      </c>
      <c r="F3" s="78">
        <f t="shared" si="0"/>
        <v>4815600</v>
      </c>
    </row>
    <row r="4" spans="2:11" ht="24" customHeight="1" x14ac:dyDescent="0.3">
      <c r="B4" s="40" t="s">
        <v>20</v>
      </c>
      <c r="C4" s="35">
        <v>7000000</v>
      </c>
      <c r="D4" s="35">
        <v>7930870</v>
      </c>
      <c r="E4" s="81">
        <f>D4/C4*100</f>
        <v>113.29814285714286</v>
      </c>
      <c r="F4" s="41">
        <f>C4-D4</f>
        <v>-930870</v>
      </c>
    </row>
    <row r="5" spans="2:11" ht="24" customHeight="1" x14ac:dyDescent="0.3">
      <c r="B5" s="40" t="s">
        <v>23</v>
      </c>
      <c r="C5" s="35">
        <v>1300000</v>
      </c>
      <c r="D5" s="35">
        <f>SUMIF(기관운영업무추진비!$F$5:$F$316,$B5,기관운영업무추진비!$C$5:$C$316)</f>
        <v>423900</v>
      </c>
      <c r="E5" s="81">
        <f t="shared" ref="E5:E10" si="1">D5/C5*100</f>
        <v>32.607692307692311</v>
      </c>
      <c r="F5" s="41">
        <f t="shared" ref="F5:F11" si="2">C5-D5</f>
        <v>876100</v>
      </c>
    </row>
    <row r="6" spans="2:11" ht="24" customHeight="1" x14ac:dyDescent="0.3">
      <c r="B6" s="40" t="s">
        <v>22</v>
      </c>
      <c r="C6" s="35">
        <v>1300000</v>
      </c>
      <c r="D6" s="35">
        <f>SUMIF(기관운영업무추진비!$F$5:$F$316,$B6,기관운영업무추진비!$C$5:$C$316)</f>
        <v>0</v>
      </c>
      <c r="E6" s="81">
        <f t="shared" si="1"/>
        <v>0</v>
      </c>
      <c r="F6" s="41">
        <f t="shared" si="2"/>
        <v>1300000</v>
      </c>
    </row>
    <row r="7" spans="2:11" ht="24" customHeight="1" x14ac:dyDescent="0.3">
      <c r="B7" s="40" t="s">
        <v>25</v>
      </c>
      <c r="C7" s="35">
        <v>1300000</v>
      </c>
      <c r="D7" s="35">
        <f>SUMIF(기관운영업무추진비!$F$5:$F$316,$B7,기관운영업무추진비!$C$5:$C$316)</f>
        <v>750000</v>
      </c>
      <c r="E7" s="81">
        <f t="shared" si="1"/>
        <v>57.692307692307686</v>
      </c>
      <c r="F7" s="41">
        <f t="shared" si="2"/>
        <v>550000</v>
      </c>
    </row>
    <row r="8" spans="2:11" ht="24" customHeight="1" x14ac:dyDescent="0.3">
      <c r="B8" s="40" t="s">
        <v>24</v>
      </c>
      <c r="C8" s="35">
        <v>1300000</v>
      </c>
      <c r="D8" s="35">
        <f>SUMIF(기관운영업무추진비!$F$5:$F$316,$B8,기관운영업무추진비!$C$5:$C$316)</f>
        <v>597830</v>
      </c>
      <c r="E8" s="81">
        <f t="shared" si="1"/>
        <v>45.986923076923077</v>
      </c>
      <c r="F8" s="41">
        <f t="shared" si="2"/>
        <v>702170</v>
      </c>
      <c r="K8" s="45"/>
    </row>
    <row r="9" spans="2:11" ht="24" customHeight="1" x14ac:dyDescent="0.3">
      <c r="B9" s="40" t="s">
        <v>28</v>
      </c>
      <c r="C9" s="35">
        <v>1300000</v>
      </c>
      <c r="D9" s="35">
        <f>SUMIF(기관운영업무추진비!$F$5:$F$316,$B9,기관운영업무추진비!$C$5:$C$316)</f>
        <v>531800</v>
      </c>
      <c r="E9" s="81">
        <f t="shared" si="1"/>
        <v>40.907692307692308</v>
      </c>
      <c r="F9" s="41">
        <f t="shared" si="2"/>
        <v>768200</v>
      </c>
    </row>
    <row r="10" spans="2:11" ht="24" customHeight="1" x14ac:dyDescent="0.3">
      <c r="B10" s="40" t="s">
        <v>26</v>
      </c>
      <c r="C10" s="35">
        <v>1300000</v>
      </c>
      <c r="D10" s="35">
        <f>SUMIF(기관운영업무추진비!$F$5:$F$316,$B10,기관운영업무추진비!$C$5:$C$316)</f>
        <v>1050000</v>
      </c>
      <c r="E10" s="81">
        <f t="shared" si="1"/>
        <v>80.769230769230774</v>
      </c>
      <c r="F10" s="41">
        <f t="shared" si="2"/>
        <v>250000</v>
      </c>
      <c r="J10" s="45"/>
    </row>
    <row r="11" spans="2:11" ht="24" customHeight="1" x14ac:dyDescent="0.3">
      <c r="B11" s="42" t="s">
        <v>21</v>
      </c>
      <c r="C11" s="43">
        <v>1300000</v>
      </c>
      <c r="D11" s="43">
        <f>SUMIF(기관운영업무추진비!$F$5:$F$316,$B11,기관운영업무추진비!$C$5:$C$316)</f>
        <v>0</v>
      </c>
      <c r="E11" s="82">
        <f>D11/C11*100</f>
        <v>0</v>
      </c>
      <c r="F11" s="44">
        <f t="shared" si="2"/>
        <v>1300000</v>
      </c>
    </row>
    <row r="12" spans="2:11" ht="24" customHeight="1" x14ac:dyDescent="0.3"/>
    <row r="13" spans="2:11" ht="24" customHeight="1" x14ac:dyDescent="0.3">
      <c r="B13" s="1"/>
    </row>
    <row r="14" spans="2:11" ht="24" customHeight="1" x14ac:dyDescent="0.3"/>
    <row r="15" spans="2:11" ht="24" customHeight="1" x14ac:dyDescent="0.3"/>
  </sheetData>
  <mergeCells count="1">
    <mergeCell ref="B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기타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2024-11-07T04:43:23Z</dcterms:modified>
</cp:coreProperties>
</file>