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852" yWindow="2868" windowWidth="15480" windowHeight="9168"/>
  </bookViews>
  <sheets>
    <sheet name="7월" sheetId="44" r:id="rId1"/>
    <sheet name="6월" sheetId="42" r:id="rId2"/>
    <sheet name="5월" sheetId="39" r:id="rId3"/>
    <sheet name="4월 " sheetId="41" r:id="rId4"/>
    <sheet name="3월" sheetId="38" r:id="rId5"/>
    <sheet name="2월" sheetId="37" r:id="rId6"/>
    <sheet name="1월" sheetId="36" r:id="rId7"/>
  </sheets>
  <definedNames>
    <definedName name="_xlnm._FilterDatabase" localSheetId="3" hidden="1">'4월 '!$A$3:$I$18</definedName>
    <definedName name="_xlnm._FilterDatabase" localSheetId="2" hidden="1">'5월'!$A$3:$I$18</definedName>
    <definedName name="_xlnm._FilterDatabase" localSheetId="1" hidden="1">'6월'!$A$3:$I$20</definedName>
    <definedName name="_xlnm._FilterDatabase" localSheetId="0" hidden="1">'7월'!$A$3:$I$15</definedName>
    <definedName name="fdgsdfgdfsg" localSheetId="3">#REF!</definedName>
    <definedName name="fdgsdfgdfsg" localSheetId="2">#REF!</definedName>
    <definedName name="fdgsdfgdfsg" localSheetId="1">#REF!</definedName>
    <definedName name="fdgsdfgdfsg" localSheetId="0">#REF!</definedName>
    <definedName name="fdgsdfgdfsg">#REF!</definedName>
    <definedName name="기관운영_업무추진비" localSheetId="6">'1월'!$A$4</definedName>
    <definedName name="기관운영_업무추진비" localSheetId="5">'2월'!$A$4</definedName>
    <definedName name="기관운영_업무추진비" localSheetId="4">'3월'!$A$4</definedName>
    <definedName name="기관운영_업무추진비" localSheetId="3">'4월 '!$A$4</definedName>
    <definedName name="기관운영_업무추진비" localSheetId="2">'5월'!$A$4</definedName>
    <definedName name="기관운영_업무추진비" localSheetId="1">'6월'!$A$4</definedName>
    <definedName name="기관운영_업무추진비" localSheetId="0">'7월'!$A$4</definedName>
    <definedName name="기관운영_업무추진비">#REF!</definedName>
    <definedName name="시책추진_업무추진비" localSheetId="6">'1월'!$A$12</definedName>
    <definedName name="시책추진_업무추진비" localSheetId="5">'2월'!$A$12</definedName>
    <definedName name="시책추진_업무추진비" localSheetId="4">'3월'!$A$12</definedName>
    <definedName name="시책추진_업무추진비" localSheetId="3">'4월 '!$A$12</definedName>
    <definedName name="시책추진_업무추진비" localSheetId="2">'5월'!$A$12</definedName>
    <definedName name="시책추진_업무추진비" localSheetId="1">'6월'!$A$14</definedName>
    <definedName name="시책추진_업무추진비" localSheetId="0">'7월'!$A$9</definedName>
    <definedName name="시책추진_업무추진비">#REF!</definedName>
    <definedName name="정원가산_업무추진비" localSheetId="6">'1월'!#REF!</definedName>
    <definedName name="정원가산_업무추진비" localSheetId="5">'2월'!#REF!</definedName>
    <definedName name="정원가산_업무추진비" localSheetId="4">'3월'!#REF!</definedName>
    <definedName name="정원가산_업무추진비" localSheetId="3">'4월 '!#REF!</definedName>
    <definedName name="정원가산_업무추진비" localSheetId="2">'5월'!#REF!</definedName>
    <definedName name="정원가산_업무추진비" localSheetId="1">'6월'!#REF!</definedName>
    <definedName name="정원가산_업무추진비" localSheetId="0">'7월'!#REF!</definedName>
    <definedName name="정원가산_업무추진비">#REF!</definedName>
  </definedNames>
  <calcPr calcId="144525"/>
</workbook>
</file>

<file path=xl/calcChain.xml><?xml version="1.0" encoding="utf-8"?>
<calcChain xmlns="http://schemas.openxmlformats.org/spreadsheetml/2006/main">
  <c r="D9" i="44" l="1"/>
  <c r="F9" i="44" l="1"/>
  <c r="G4" i="44"/>
  <c r="I4" i="44" s="1"/>
  <c r="F4" i="44"/>
  <c r="D4" i="44"/>
  <c r="H4" i="44" s="1"/>
  <c r="G9" i="44" l="1"/>
  <c r="I9" i="44" s="1"/>
  <c r="H9" i="44"/>
  <c r="G14" i="42"/>
  <c r="I14" i="42" s="1"/>
  <c r="I4" i="42"/>
  <c r="D14" i="42" l="1"/>
  <c r="H14" i="42" s="1"/>
  <c r="D4" i="42"/>
  <c r="H4" i="42" s="1"/>
  <c r="D12" i="41" l="1"/>
  <c r="H12" i="41" s="1"/>
  <c r="D4" i="41"/>
  <c r="H4" i="41" s="1"/>
  <c r="G4" i="41" l="1"/>
  <c r="I4" i="41" s="1"/>
  <c r="G12" i="41"/>
  <c r="I12" i="41" s="1"/>
  <c r="I4" i="39" l="1"/>
  <c r="D12" i="39" l="1"/>
  <c r="H12" i="39" s="1"/>
  <c r="D4" i="39"/>
  <c r="H4" i="39" s="1"/>
  <c r="I12" i="39" l="1"/>
  <c r="D12" i="38"/>
  <c r="H12" i="38" s="1"/>
  <c r="D4" i="38"/>
  <c r="H4" i="38" s="1"/>
  <c r="G12" i="38" l="1"/>
  <c r="I12" i="38" s="1"/>
  <c r="G4" i="38"/>
  <c r="I4" i="38" s="1"/>
  <c r="D12" i="37"/>
  <c r="H12" i="37" s="1"/>
  <c r="D4" i="37"/>
  <c r="H4" i="37" s="1"/>
  <c r="G4" i="37" l="1"/>
  <c r="I4" i="37" s="1"/>
  <c r="G12" i="37"/>
  <c r="I12" i="37" s="1"/>
  <c r="D12" i="36"/>
  <c r="H12" i="36"/>
  <c r="D4" i="36"/>
  <c r="H4" i="36" s="1"/>
  <c r="G12" i="36"/>
  <c r="I12" i="36"/>
  <c r="G4" i="36" l="1"/>
  <c r="I4" i="36" s="1"/>
</calcChain>
</file>

<file path=xl/sharedStrings.xml><?xml version="1.0" encoding="utf-8"?>
<sst xmlns="http://schemas.openxmlformats.org/spreadsheetml/2006/main" count="134" uniqueCount="72">
  <si>
    <t>구     분</t>
    <phoneticPr fontId="1" type="noConversion"/>
  </si>
  <si>
    <t>예산액</t>
    <phoneticPr fontId="1" type="noConversion"/>
  </si>
  <si>
    <t>사용일시</t>
    <phoneticPr fontId="1" type="noConversion"/>
  </si>
  <si>
    <t>사용액</t>
    <phoneticPr fontId="1" type="noConversion"/>
  </si>
  <si>
    <t>사용  내역</t>
    <phoneticPr fontId="1" type="noConversion"/>
  </si>
  <si>
    <t xml:space="preserve">
기관운영
업무추진비</t>
    <phoneticPr fontId="1" type="noConversion"/>
  </si>
  <si>
    <t>시책추진
업무추진비</t>
    <phoneticPr fontId="1" type="noConversion"/>
  </si>
  <si>
    <t>전월까지
집행액</t>
    <phoneticPr fontId="1" type="noConversion"/>
  </si>
  <si>
    <t>잔액</t>
    <phoneticPr fontId="1" type="noConversion"/>
  </si>
  <si>
    <t>집행율(%)</t>
    <phoneticPr fontId="1" type="noConversion"/>
  </si>
  <si>
    <t>집행액</t>
    <phoneticPr fontId="1" type="noConversion"/>
  </si>
  <si>
    <t>도의원 기념품(반건시곶감) 구입</t>
    <phoneticPr fontId="7" type="noConversion"/>
  </si>
  <si>
    <t>2017년 1월 업무추진비 집행 세부내역(평택소방서)</t>
    <phoneticPr fontId="1" type="noConversion"/>
  </si>
  <si>
    <t>소속 상근직원 경조사비(소방령 000)</t>
    <phoneticPr fontId="7" type="noConversion"/>
  </si>
  <si>
    <t>전출자 격려를 위한 간담회 비용</t>
    <phoneticPr fontId="7" type="noConversion"/>
  </si>
  <si>
    <t>소방안전대책 간담회 비용</t>
    <phoneticPr fontId="7" type="noConversion"/>
  </si>
  <si>
    <t>소속 상근직원 경조사비(소방교 000)</t>
    <phoneticPr fontId="7" type="noConversion"/>
  </si>
  <si>
    <t>2017년 2월 업무추진비 집행 세부내역(평택소방서)</t>
    <phoneticPr fontId="1" type="noConversion"/>
  </si>
  <si>
    <t>소속 상근직원 경조사비(소방장 000)</t>
    <phoneticPr fontId="7" type="noConversion"/>
  </si>
  <si>
    <t>소속 상근직원 경조사비(소방위 000)</t>
    <phoneticPr fontId="7" type="noConversion"/>
  </si>
  <si>
    <t>소방관련업체 청렴협약 및 간담회 다과 구입비용</t>
    <phoneticPr fontId="27" type="noConversion"/>
  </si>
  <si>
    <t>평택시 기관,단체장 협의회 비용 지급</t>
    <phoneticPr fontId="27" type="noConversion"/>
  </si>
  <si>
    <t>소속 상근직원 경조사비(소방사 000))</t>
    <phoneticPr fontId="7" type="noConversion"/>
  </si>
  <si>
    <t>직원사기진작을 위한 간담회 비용</t>
    <phoneticPr fontId="27" type="noConversion"/>
  </si>
  <si>
    <t>2017년 평택지역 안전정책 간담회 비용</t>
    <phoneticPr fontId="27" type="noConversion"/>
  </si>
  <si>
    <t>2017년 심폐소생술 경연대회 출전선수 격려 간담회 비용</t>
    <phoneticPr fontId="27" type="noConversion"/>
  </si>
  <si>
    <t>2017년 3월 업무추진비 집행 세부내역(평택소방서)</t>
    <phoneticPr fontId="1" type="noConversion"/>
  </si>
  <si>
    <t>소속 상근직원 경조사비(소방사 000)</t>
    <phoneticPr fontId="7" type="noConversion"/>
  </si>
  <si>
    <t>소속 상근직원 경조사비(소방교 000)</t>
    <phoneticPr fontId="7" type="noConversion"/>
  </si>
  <si>
    <t>소속 상근직원 경조사비(소방사 000)</t>
    <phoneticPr fontId="27" type="noConversion"/>
  </si>
  <si>
    <t>2017년 소방기술경연대회 출전선수 격려 간담회 비용</t>
    <phoneticPr fontId="27" type="noConversion"/>
  </si>
  <si>
    <t>소속 상근직원 경조사비(소방위 000)</t>
    <phoneticPr fontId="27" type="noConversion"/>
  </si>
  <si>
    <t>2017년 4월 업무추진비 집행 세부내역(평택소방서)</t>
    <phoneticPr fontId="1" type="noConversion"/>
  </si>
  <si>
    <t>구     분</t>
    <phoneticPr fontId="1" type="noConversion"/>
  </si>
  <si>
    <t>예산액</t>
    <phoneticPr fontId="1" type="noConversion"/>
  </si>
  <si>
    <t>사용일시</t>
    <phoneticPr fontId="1" type="noConversion"/>
  </si>
  <si>
    <t>사용액</t>
    <phoneticPr fontId="1" type="noConversion"/>
  </si>
  <si>
    <t>사용  내역</t>
    <phoneticPr fontId="1" type="noConversion"/>
  </si>
  <si>
    <t>전월까지
집행액</t>
    <phoneticPr fontId="1" type="noConversion"/>
  </si>
  <si>
    <t>집행액</t>
    <phoneticPr fontId="1" type="noConversion"/>
  </si>
  <si>
    <t>잔액</t>
    <phoneticPr fontId="1" type="noConversion"/>
  </si>
  <si>
    <t>집행율(%)</t>
    <phoneticPr fontId="1" type="noConversion"/>
  </si>
  <si>
    <t xml:space="preserve">
기관운영
업무추진비</t>
    <phoneticPr fontId="1" type="noConversion"/>
  </si>
  <si>
    <t>2017년 1/4분기 소통과 공감을 통한 반부패 청렴교육 간담회 비용</t>
    <phoneticPr fontId="7" type="noConversion"/>
  </si>
  <si>
    <t>관할구역 업무유관기관 경조사비 지출(평택도시공사 사장 자녀 결혼)</t>
    <phoneticPr fontId="7" type="noConversion"/>
  </si>
  <si>
    <t>소속 상근직원 경조사비(소방경 000)</t>
    <phoneticPr fontId="27" type="noConversion"/>
  </si>
  <si>
    <t>시책추진
업무추진비</t>
    <phoneticPr fontId="1" type="noConversion"/>
  </si>
  <si>
    <t>의용소방대 생명지킴이 119수호천사 격려물품 구입</t>
    <phoneticPr fontId="27" type="noConversion"/>
  </si>
  <si>
    <t>2017년 학생 심폐소생술 경연대회 출전선수 격려 간담회 비용</t>
    <phoneticPr fontId="27" type="noConversion"/>
  </si>
  <si>
    <t>2017년 평택지역 안전정책 간담회 비용</t>
    <phoneticPr fontId="27" type="noConversion"/>
  </si>
  <si>
    <t>평택시 기관,단체장 협의회 비용 지급</t>
    <phoneticPr fontId="27" type="noConversion"/>
  </si>
  <si>
    <t>2017년 6월 업무추진비 집행 세부내역(평택소방서)</t>
    <phoneticPr fontId="1" type="noConversion"/>
  </si>
  <si>
    <t>1일 명예소방서장 위촉행사 필요물품 구입</t>
    <phoneticPr fontId="27" type="noConversion"/>
  </si>
  <si>
    <t>2017년 소방홍모 활성화를 위한 기자 간담회 행사비 지급 건의</t>
    <phoneticPr fontId="27" type="noConversion"/>
  </si>
  <si>
    <t>평택해양경비안전서 청사 개소에 따른 화환 구입대금</t>
  </si>
  <si>
    <t>남부지역 소방기관 간담회 비용</t>
    <phoneticPr fontId="27" type="noConversion"/>
  </si>
  <si>
    <t>소속 상근직원 경조사비(소방사 000)</t>
    <phoneticPr fontId="27" type="noConversion"/>
  </si>
  <si>
    <t>소속 상근직원 경조사비(소방교 000)</t>
    <phoneticPr fontId="27" type="noConversion"/>
  </si>
  <si>
    <t>2017년 현충일 충혼탑 참배 추모리스 구입</t>
  </si>
  <si>
    <t>소속 상근직원 경조사비 지출(소방위 000)</t>
    <phoneticPr fontId="27" type="noConversion"/>
  </si>
  <si>
    <t>2017년 소방기술경연대회 출전선수 간담회 비용 지급</t>
    <phoneticPr fontId="27" type="noConversion"/>
  </si>
  <si>
    <t>2017년 현충일 충혼탑 참배 조찬 비용</t>
  </si>
  <si>
    <t>2017년 상반기 음주운전 근절 및 안전사고방지 순회교육 물품 구입비용 지급 건의</t>
  </si>
  <si>
    <t>관할구역 업무유관기관 경조사비 지출(경기도의회 안전행정위원회 오구환 위원장 모친상)</t>
  </si>
  <si>
    <t>관할구역 업무유관기관 경조사비 지출(평택경찰서장 빙부상)</t>
  </si>
  <si>
    <t>명예퇴임식 기념품 구입</t>
  </si>
  <si>
    <t>사법기관 협력방안을 위한 간담회 홍보물품 지급</t>
  </si>
  <si>
    <t>평택시 기관,단체장 협의회 비용 지급</t>
  </si>
  <si>
    <t>기자단 간담회 기념품 구입</t>
  </si>
  <si>
    <t>2017년 청렴문화 정착을 위한 기자 간담회 행사비 지급</t>
  </si>
  <si>
    <t>민간수난구조단체 간담회 비용지급</t>
  </si>
  <si>
    <t>2017년 7월 업무추진비 집행 세부내역(평택소방서)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</si>
</sst>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mm&quot;월&quot;\ dd&quot;일&quot;"/>
    <numFmt numFmtId="177" formatCode="#,##0.00_ "/>
  </numFmts>
  <fonts count="29" x14ac:knownFonts="1">
    <font>
      <sz val="11"/>
      <color theme="1"/>
      <name val="맑은 고딕"/>
      <family val="3"/>
      <charset val="129"/>
      <scheme val="minor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sz val="11"/>
      <name val="돋움"/>
      <family val="3"/>
      <charset val="129"/>
    </font>
    <font>
      <b/>
      <sz val="10"/>
      <name val="돋움"/>
      <family val="3"/>
      <charset val="129"/>
    </font>
    <font>
      <sz val="10"/>
      <name val="돋움"/>
      <family val="3"/>
      <charset val="129"/>
    </font>
    <font>
      <sz val="18"/>
      <name val="휴먼둥근헤드라인"/>
      <family val="1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14"/>
      <color rgb="FF000000"/>
      <name val="맑은 고딕"/>
      <family val="3"/>
      <charset val="129"/>
      <scheme val="minor"/>
    </font>
    <font>
      <sz val="10"/>
      <color theme="1"/>
      <name val="돋움"/>
      <family val="3"/>
      <charset val="129"/>
    </font>
    <font>
      <sz val="8"/>
      <name val="맑은 고딕"/>
      <family val="3"/>
      <charset val="129"/>
      <scheme val="minor"/>
    </font>
    <font>
      <sz val="12"/>
      <color rgb="FF333333"/>
      <name val="돋움"/>
      <family val="3"/>
      <charset val="129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9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6" borderId="24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8" borderId="25" applyNumberFormat="0" applyFon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0" borderId="26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6" fillId="0" borderId="27" applyNumberFormat="0" applyFill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8" fillId="31" borderId="24" applyNumberFormat="0" applyAlignment="0" applyProtection="0">
      <alignment vertical="center"/>
    </xf>
    <xf numFmtId="0" fontId="20" fillId="0" borderId="29" applyNumberFormat="0" applyFill="0" applyAlignment="0" applyProtection="0">
      <alignment vertical="center"/>
    </xf>
    <xf numFmtId="0" fontId="21" fillId="0" borderId="30" applyNumberFormat="0" applyFill="0" applyAlignment="0" applyProtection="0">
      <alignment vertical="center"/>
    </xf>
    <xf numFmtId="0" fontId="22" fillId="0" borderId="31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26" borderId="32" applyNumberFormat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>
      <alignment vertical="center"/>
    </xf>
    <xf numFmtId="0" fontId="3" fillId="0" borderId="0">
      <alignment vertical="center"/>
    </xf>
  </cellStyleXfs>
  <cellXfs count="8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25" fillId="0" borderId="0" xfId="0" applyFont="1" applyAlignment="1">
      <alignment horizontal="justify" vertical="center"/>
    </xf>
    <xf numFmtId="14" fontId="26" fillId="0" borderId="1" xfId="0" applyNumberFormat="1" applyFont="1" applyFill="1" applyBorder="1" applyAlignment="1">
      <alignment horizontal="center" vertical="center"/>
    </xf>
    <xf numFmtId="3" fontId="26" fillId="0" borderId="1" xfId="0" applyNumberFormat="1" applyFont="1" applyFill="1" applyBorder="1" applyAlignment="1">
      <alignment horizontal="right" vertical="center"/>
    </xf>
    <xf numFmtId="14" fontId="26" fillId="0" borderId="2" xfId="0" applyNumberFormat="1" applyFont="1" applyFill="1" applyBorder="1" applyAlignment="1">
      <alignment horizontal="center" vertical="center"/>
    </xf>
    <xf numFmtId="3" fontId="26" fillId="0" borderId="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41" fontId="4" fillId="33" borderId="1" xfId="32" applyFont="1" applyFill="1" applyBorder="1" applyAlignment="1">
      <alignment horizontal="center" vertical="center"/>
    </xf>
    <xf numFmtId="176" fontId="3" fillId="0" borderId="1" xfId="0" applyNumberFormat="1" applyFont="1" applyFill="1" applyBorder="1">
      <alignment vertical="center"/>
    </xf>
    <xf numFmtId="0" fontId="3" fillId="0" borderId="1" xfId="0" applyFont="1" applyBorder="1">
      <alignment vertical="center"/>
    </xf>
    <xf numFmtId="0" fontId="26" fillId="0" borderId="1" xfId="0" applyFont="1" applyFill="1" applyBorder="1" applyAlignment="1">
      <alignment vertical="center" wrapText="1"/>
    </xf>
    <xf numFmtId="41" fontId="4" fillId="33" borderId="1" xfId="32" applyFont="1" applyFill="1" applyBorder="1" applyAlignment="1">
      <alignment horizontal="center" vertical="center" shrinkToFit="1"/>
    </xf>
    <xf numFmtId="176" fontId="3" fillId="0" borderId="1" xfId="0" applyNumberFormat="1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6" fillId="0" borderId="2" xfId="0" applyFont="1" applyFill="1" applyBorder="1" applyAlignment="1">
      <alignment vertical="center" wrapText="1"/>
    </xf>
    <xf numFmtId="41" fontId="5" fillId="34" borderId="1" xfId="32" applyFont="1" applyFill="1" applyBorder="1" applyAlignment="1">
      <alignment vertical="center"/>
    </xf>
    <xf numFmtId="177" fontId="5" fillId="34" borderId="6" xfId="32" applyNumberFormat="1" applyFont="1" applyFill="1" applyBorder="1" applyAlignment="1">
      <alignment vertical="center"/>
    </xf>
    <xf numFmtId="14" fontId="26" fillId="0" borderId="7" xfId="0" applyNumberFormat="1" applyFont="1" applyFill="1" applyBorder="1" applyAlignment="1">
      <alignment horizontal="center" vertical="center"/>
    </xf>
    <xf numFmtId="3" fontId="26" fillId="0" borderId="7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1" fontId="4" fillId="33" borderId="8" xfId="32" applyFont="1" applyFill="1" applyBorder="1" applyAlignment="1">
      <alignment horizontal="center" vertical="center" shrinkToFit="1"/>
    </xf>
    <xf numFmtId="176" fontId="3" fillId="0" borderId="8" xfId="0" applyNumberFormat="1" applyFont="1" applyBorder="1">
      <alignment vertical="center"/>
    </xf>
    <xf numFmtId="41" fontId="5" fillId="34" borderId="8" xfId="32" applyFont="1" applyFill="1" applyBorder="1" applyAlignment="1">
      <alignment vertical="center"/>
    </xf>
    <xf numFmtId="0" fontId="3" fillId="0" borderId="8" xfId="0" applyFont="1" applyBorder="1">
      <alignment vertical="center"/>
    </xf>
    <xf numFmtId="177" fontId="5" fillId="34" borderId="34" xfId="32" applyNumberFormat="1" applyFont="1" applyFill="1" applyBorder="1" applyAlignment="1">
      <alignment vertical="center"/>
    </xf>
    <xf numFmtId="41" fontId="4" fillId="33" borderId="8" xfId="32" applyFont="1" applyFill="1" applyBorder="1" applyAlignment="1">
      <alignment horizontal="center" vertical="center"/>
    </xf>
    <xf numFmtId="176" fontId="3" fillId="0" borderId="8" xfId="0" applyNumberFormat="1" applyFont="1" applyFill="1" applyBorder="1">
      <alignment vertical="center"/>
    </xf>
    <xf numFmtId="0" fontId="28" fillId="0" borderId="35" xfId="0" applyFont="1" applyFill="1" applyBorder="1" applyAlignment="1">
      <alignment horizontal="left" vertical="center"/>
    </xf>
    <xf numFmtId="0" fontId="28" fillId="0" borderId="36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8" fillId="0" borderId="35" xfId="0" applyFont="1" applyFill="1" applyBorder="1" applyAlignment="1">
      <alignment horizontal="left" vertical="center"/>
    </xf>
    <xf numFmtId="3" fontId="28" fillId="0" borderId="35" xfId="0" applyNumberFormat="1" applyFont="1" applyFill="1" applyBorder="1" applyAlignment="1">
      <alignment horizontal="right" vertical="center"/>
    </xf>
    <xf numFmtId="14" fontId="28" fillId="0" borderId="35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41" fontId="4" fillId="33" borderId="33" xfId="32" applyFont="1" applyFill="1" applyBorder="1" applyAlignment="1">
      <alignment horizontal="center" vertical="center"/>
    </xf>
    <xf numFmtId="41" fontId="4" fillId="33" borderId="33" xfId="32" applyFont="1" applyFill="1" applyBorder="1" applyAlignment="1">
      <alignment horizontal="center" vertical="center" shrinkToFit="1"/>
    </xf>
    <xf numFmtId="14" fontId="28" fillId="0" borderId="36" xfId="0" applyNumberFormat="1" applyFont="1" applyFill="1" applyBorder="1" applyAlignment="1">
      <alignment horizontal="center" vertical="center"/>
    </xf>
    <xf numFmtId="3" fontId="28" fillId="0" borderId="36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3" fontId="26" fillId="0" borderId="11" xfId="0" applyNumberFormat="1" applyFont="1" applyFill="1" applyBorder="1" applyAlignment="1">
      <alignment horizontal="center" vertical="center"/>
    </xf>
    <xf numFmtId="3" fontId="26" fillId="0" borderId="12" xfId="0" applyNumberFormat="1" applyFont="1" applyFill="1" applyBorder="1" applyAlignment="1">
      <alignment horizontal="center" vertical="center"/>
    </xf>
    <xf numFmtId="3" fontId="26" fillId="0" borderId="13" xfId="0" applyNumberFormat="1" applyFont="1" applyFill="1" applyBorder="1" applyAlignment="1">
      <alignment horizontal="center" vertical="center"/>
    </xf>
    <xf numFmtId="3" fontId="26" fillId="0" borderId="14" xfId="0" applyNumberFormat="1" applyFont="1" applyFill="1" applyBorder="1" applyAlignment="1">
      <alignment horizontal="center" vertical="center"/>
    </xf>
    <xf numFmtId="3" fontId="26" fillId="0" borderId="0" xfId="0" applyNumberFormat="1" applyFont="1" applyFill="1" applyBorder="1" applyAlignment="1">
      <alignment horizontal="center" vertical="center"/>
    </xf>
    <xf numFmtId="3" fontId="26" fillId="0" borderId="15" xfId="0" applyNumberFormat="1" applyFont="1" applyFill="1" applyBorder="1" applyAlignment="1">
      <alignment horizontal="center" vertical="center"/>
    </xf>
    <xf numFmtId="3" fontId="26" fillId="0" borderId="21" xfId="0" applyNumberFormat="1" applyFont="1" applyFill="1" applyBorder="1" applyAlignment="1">
      <alignment horizontal="center" vertical="center"/>
    </xf>
    <xf numFmtId="3" fontId="26" fillId="0" borderId="22" xfId="0" applyNumberFormat="1" applyFont="1" applyFill="1" applyBorder="1" applyAlignment="1">
      <alignment horizontal="center" vertical="center"/>
    </xf>
    <xf numFmtId="3" fontId="26" fillId="0" borderId="23" xfId="0" applyNumberFormat="1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41" fontId="4" fillId="35" borderId="41" xfId="32" applyFont="1" applyFill="1" applyBorder="1" applyAlignment="1">
      <alignment horizontal="center" vertical="center" shrinkToFit="1"/>
    </xf>
    <xf numFmtId="41" fontId="4" fillId="35" borderId="42" xfId="32" applyFont="1" applyFill="1" applyBorder="1" applyAlignment="1">
      <alignment horizontal="center" vertical="center" shrinkToFit="1"/>
    </xf>
    <xf numFmtId="41" fontId="4" fillId="35" borderId="43" xfId="32" applyFont="1" applyFill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1" fontId="4" fillId="35" borderId="7" xfId="32" applyFont="1" applyFill="1" applyBorder="1" applyAlignment="1">
      <alignment horizontal="center" vertical="center" shrinkToFit="1"/>
    </xf>
    <xf numFmtId="41" fontId="4" fillId="35" borderId="10" xfId="32" applyFont="1" applyFill="1" applyBorder="1" applyAlignment="1">
      <alignment horizontal="center" vertical="center" shrinkToFit="1"/>
    </xf>
    <xf numFmtId="41" fontId="4" fillId="35" borderId="20" xfId="32" applyFont="1" applyFill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3" fontId="26" fillId="0" borderId="16" xfId="0" applyNumberFormat="1" applyFont="1" applyFill="1" applyBorder="1" applyAlignment="1">
      <alignment horizontal="center" vertical="center"/>
    </xf>
    <xf numFmtId="3" fontId="26" fillId="0" borderId="17" xfId="0" applyNumberFormat="1" applyFont="1" applyFill="1" applyBorder="1" applyAlignment="1">
      <alignment horizontal="center" vertical="center"/>
    </xf>
    <xf numFmtId="3" fontId="26" fillId="0" borderId="18" xfId="0" applyNumberFormat="1" applyFont="1" applyFill="1" applyBorder="1" applyAlignment="1">
      <alignment horizontal="center" vertical="center"/>
    </xf>
  </cellXfs>
  <cellStyles count="49">
    <cellStyle name="20% - 강조색1 2" xfId="1"/>
    <cellStyle name="20% - 강조색2 2" xfId="2"/>
    <cellStyle name="20% - 강조색3 2" xfId="3"/>
    <cellStyle name="20% - 강조색4 2" xfId="4"/>
    <cellStyle name="20% - 강조색5 2" xfId="5"/>
    <cellStyle name="20% - 강조색6 2" xfId="6"/>
    <cellStyle name="40% - 강조색1 2" xfId="7"/>
    <cellStyle name="40% - 강조색2 2" xfId="8"/>
    <cellStyle name="40% - 강조색3 2" xfId="9"/>
    <cellStyle name="40% - 강조색4 2" xfId="10"/>
    <cellStyle name="40% - 강조색5 2" xfId="11"/>
    <cellStyle name="40% - 강조색6 2" xfId="12"/>
    <cellStyle name="60% - 강조색1 2" xfId="13"/>
    <cellStyle name="60% - 강조색2 2" xfId="14"/>
    <cellStyle name="60% - 강조색3 2" xfId="15"/>
    <cellStyle name="60% - 강조색4 2" xfId="16"/>
    <cellStyle name="60% - 강조색5 2" xfId="17"/>
    <cellStyle name="60% - 강조색6 2" xfId="18"/>
    <cellStyle name="강조색1 2" xfId="19"/>
    <cellStyle name="강조색2 2" xfId="20"/>
    <cellStyle name="강조색3 2" xfId="21"/>
    <cellStyle name="강조색4 2" xfId="22"/>
    <cellStyle name="강조색5 2" xfId="23"/>
    <cellStyle name="강조색6 2" xfId="24"/>
    <cellStyle name="경고문 2" xfId="25"/>
    <cellStyle name="계산 2" xfId="26"/>
    <cellStyle name="나쁨 2" xfId="27"/>
    <cellStyle name="메모 2" xfId="28"/>
    <cellStyle name="보통 2" xfId="29"/>
    <cellStyle name="설명 텍스트 2" xfId="30"/>
    <cellStyle name="셀 확인 2" xfId="31"/>
    <cellStyle name="쉼표 [0]" xfId="32" builtinId="6"/>
    <cellStyle name="쉼표 [0] 2" xfId="33"/>
    <cellStyle name="쉼표 [0] 3" xfId="34"/>
    <cellStyle name="연결된 셀 2" xfId="35"/>
    <cellStyle name="요약 2" xfId="36"/>
    <cellStyle name="입력 2" xfId="37"/>
    <cellStyle name="제목 1 2" xfId="38"/>
    <cellStyle name="제목 2 2" xfId="39"/>
    <cellStyle name="제목 3 2" xfId="40"/>
    <cellStyle name="제목 4 2" xfId="41"/>
    <cellStyle name="제목 5" xfId="42"/>
    <cellStyle name="좋음 2" xfId="43"/>
    <cellStyle name="출력 2" xfId="44"/>
    <cellStyle name="표준" xfId="0" builtinId="0"/>
    <cellStyle name="표준 2" xfId="45"/>
    <cellStyle name="표준 2 2" xfId="46"/>
    <cellStyle name="표준 2 3" xfId="47"/>
    <cellStyle name="표준 3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zoomScale="85" zoomScaleNormal="85" workbookViewId="0">
      <selection activeCell="F5" sqref="F5:I8"/>
    </sheetView>
  </sheetViews>
  <sheetFormatPr defaultRowHeight="17.399999999999999" x14ac:dyDescent="0.4"/>
  <cols>
    <col min="1" max="1" width="10.8984375" customWidth="1"/>
    <col min="2" max="2" width="13.69921875" customWidth="1"/>
    <col min="3" max="3" width="12.09765625" bestFit="1" customWidth="1"/>
    <col min="4" max="4" width="12.19921875" bestFit="1" customWidth="1"/>
    <col min="5" max="5" width="52.8984375" customWidth="1"/>
    <col min="6" max="8" width="12.19921875" bestFit="1" customWidth="1"/>
    <col min="9" max="9" width="11.09765625" bestFit="1" customWidth="1"/>
  </cols>
  <sheetData>
    <row r="1" spans="1:13" ht="43.5" customHeight="1" x14ac:dyDescent="0.4">
      <c r="A1" s="50" t="s">
        <v>71</v>
      </c>
      <c r="B1" s="50"/>
      <c r="C1" s="50"/>
      <c r="D1" s="50"/>
      <c r="E1" s="50"/>
      <c r="F1" s="40"/>
      <c r="G1" s="40"/>
      <c r="H1" s="40"/>
      <c r="I1" s="40"/>
    </row>
    <row r="2" spans="1:13" ht="18" thickBot="1" x14ac:dyDescent="0.45">
      <c r="A2" s="1"/>
      <c r="B2" s="2"/>
      <c r="C2" s="3"/>
      <c r="D2" s="3"/>
      <c r="E2" s="3"/>
      <c r="F2" s="3"/>
      <c r="G2" s="3"/>
      <c r="H2" s="3"/>
      <c r="I2" s="3"/>
    </row>
    <row r="3" spans="1:13" ht="35.25" customHeight="1" x14ac:dyDescent="0.4">
      <c r="A3" s="41" t="s">
        <v>0</v>
      </c>
      <c r="B3" s="45" t="s">
        <v>1</v>
      </c>
      <c r="C3" s="18" t="s">
        <v>2</v>
      </c>
      <c r="D3" s="18" t="s">
        <v>3</v>
      </c>
      <c r="E3" s="18" t="s">
        <v>4</v>
      </c>
      <c r="F3" s="19" t="s">
        <v>7</v>
      </c>
      <c r="G3" s="19" t="s">
        <v>10</v>
      </c>
      <c r="H3" s="19" t="s">
        <v>8</v>
      </c>
      <c r="I3" s="20" t="s">
        <v>9</v>
      </c>
    </row>
    <row r="4" spans="1:13" ht="26.25" customHeight="1" x14ac:dyDescent="0.4">
      <c r="A4" s="51" t="s">
        <v>5</v>
      </c>
      <c r="B4" s="46">
        <v>4400000</v>
      </c>
      <c r="C4" s="37"/>
      <c r="D4" s="33">
        <f>SUM(D5:D8)</f>
        <v>200000</v>
      </c>
      <c r="E4" s="34"/>
      <c r="F4" s="33">
        <f>'6월'!G4</f>
        <v>2467140</v>
      </c>
      <c r="G4" s="33">
        <f>D4+F4</f>
        <v>2667140</v>
      </c>
      <c r="H4" s="33">
        <f>B4-D4-F4</f>
        <v>1732860</v>
      </c>
      <c r="I4" s="35">
        <f>G4/B4*100</f>
        <v>60.616818181818175</v>
      </c>
    </row>
    <row r="5" spans="1:13" ht="26.25" customHeight="1" x14ac:dyDescent="0.4">
      <c r="A5" s="52"/>
      <c r="B5" s="53"/>
      <c r="C5" s="44">
        <v>42920</v>
      </c>
      <c r="D5" s="43">
        <v>50000</v>
      </c>
      <c r="E5" s="42" t="s">
        <v>59</v>
      </c>
      <c r="F5" s="56"/>
      <c r="G5" s="57"/>
      <c r="H5" s="57"/>
      <c r="I5" s="58"/>
    </row>
    <row r="6" spans="1:13" ht="26.25" customHeight="1" x14ac:dyDescent="0.4">
      <c r="A6" s="52"/>
      <c r="B6" s="54"/>
      <c r="C6" s="44">
        <v>42927</v>
      </c>
      <c r="D6" s="43">
        <v>50000</v>
      </c>
      <c r="E6" s="42" t="s">
        <v>65</v>
      </c>
      <c r="F6" s="59"/>
      <c r="G6" s="60"/>
      <c r="H6" s="60"/>
      <c r="I6" s="61"/>
    </row>
    <row r="7" spans="1:13" ht="26.25" customHeight="1" x14ac:dyDescent="0.4">
      <c r="A7" s="52"/>
      <c r="B7" s="54"/>
      <c r="C7" s="44">
        <v>42935</v>
      </c>
      <c r="D7" s="43">
        <v>50000</v>
      </c>
      <c r="E7" s="42" t="s">
        <v>64</v>
      </c>
      <c r="F7" s="59"/>
      <c r="G7" s="60"/>
      <c r="H7" s="60"/>
      <c r="I7" s="61"/>
    </row>
    <row r="8" spans="1:13" ht="26.25" customHeight="1" thickBot="1" x14ac:dyDescent="0.45">
      <c r="A8" s="52"/>
      <c r="B8" s="55"/>
      <c r="C8" s="48">
        <v>42937</v>
      </c>
      <c r="D8" s="49">
        <v>50000</v>
      </c>
      <c r="E8" s="39" t="s">
        <v>63</v>
      </c>
      <c r="F8" s="62"/>
      <c r="G8" s="63"/>
      <c r="H8" s="63"/>
      <c r="I8" s="64"/>
    </row>
    <row r="9" spans="1:13" ht="26.25" customHeight="1" x14ac:dyDescent="0.4">
      <c r="A9" s="51" t="s">
        <v>6</v>
      </c>
      <c r="B9" s="47">
        <v>5400000</v>
      </c>
      <c r="C9" s="32"/>
      <c r="D9" s="33">
        <f>SUM(D10:D15)</f>
        <v>1045000</v>
      </c>
      <c r="E9" s="34"/>
      <c r="F9" s="33">
        <f>'6월'!G14</f>
        <v>1844330</v>
      </c>
      <c r="G9" s="33">
        <f>D9+F9</f>
        <v>2889330</v>
      </c>
      <c r="H9" s="33">
        <f>B9-D9-F9</f>
        <v>2510670</v>
      </c>
      <c r="I9" s="35">
        <f>G9/B9*100</f>
        <v>53.50611111111111</v>
      </c>
      <c r="M9" s="4"/>
    </row>
    <row r="10" spans="1:13" ht="26.25" customHeight="1" x14ac:dyDescent="0.4">
      <c r="A10" s="52"/>
      <c r="B10" s="66"/>
      <c r="C10" s="44">
        <v>42920</v>
      </c>
      <c r="D10" s="43">
        <v>77000</v>
      </c>
      <c r="E10" s="42" t="s">
        <v>66</v>
      </c>
      <c r="F10" s="56"/>
      <c r="G10" s="57"/>
      <c r="H10" s="57"/>
      <c r="I10" s="58"/>
    </row>
    <row r="11" spans="1:13" ht="26.25" customHeight="1" x14ac:dyDescent="0.4">
      <c r="A11" s="52"/>
      <c r="B11" s="67"/>
      <c r="C11" s="44">
        <v>42926</v>
      </c>
      <c r="D11" s="43">
        <v>90000</v>
      </c>
      <c r="E11" s="42" t="s">
        <v>67</v>
      </c>
      <c r="F11" s="59"/>
      <c r="G11" s="60"/>
      <c r="H11" s="60"/>
      <c r="I11" s="61"/>
    </row>
    <row r="12" spans="1:13" ht="26.25" customHeight="1" x14ac:dyDescent="0.4">
      <c r="A12" s="52"/>
      <c r="B12" s="67"/>
      <c r="C12" s="44">
        <v>42935</v>
      </c>
      <c r="D12" s="43">
        <v>238000</v>
      </c>
      <c r="E12" s="42" t="s">
        <v>68</v>
      </c>
      <c r="F12" s="59"/>
      <c r="G12" s="60"/>
      <c r="H12" s="60"/>
      <c r="I12" s="61"/>
    </row>
    <row r="13" spans="1:13" ht="26.25" customHeight="1" x14ac:dyDescent="0.4">
      <c r="A13" s="52"/>
      <c r="B13" s="67"/>
      <c r="C13" s="44">
        <v>42937</v>
      </c>
      <c r="D13" s="43">
        <v>460000</v>
      </c>
      <c r="E13" s="42" t="s">
        <v>69</v>
      </c>
      <c r="F13" s="59"/>
      <c r="G13" s="60"/>
      <c r="H13" s="60"/>
      <c r="I13" s="61"/>
    </row>
    <row r="14" spans="1:13" ht="26.25" customHeight="1" x14ac:dyDescent="0.4">
      <c r="A14" s="52"/>
      <c r="B14" s="67"/>
      <c r="C14" s="44">
        <v>42947</v>
      </c>
      <c r="D14" s="43">
        <v>90000</v>
      </c>
      <c r="E14" s="42" t="s">
        <v>67</v>
      </c>
      <c r="F14" s="59"/>
      <c r="G14" s="60"/>
      <c r="H14" s="60"/>
      <c r="I14" s="61"/>
    </row>
    <row r="15" spans="1:13" ht="26.25" customHeight="1" thickBot="1" x14ac:dyDescent="0.45">
      <c r="A15" s="65"/>
      <c r="B15" s="68"/>
      <c r="C15" s="48">
        <v>42947</v>
      </c>
      <c r="D15" s="49">
        <v>90000</v>
      </c>
      <c r="E15" s="39" t="s">
        <v>70</v>
      </c>
      <c r="F15" s="62"/>
      <c r="G15" s="63"/>
      <c r="H15" s="63"/>
      <c r="I15" s="64"/>
    </row>
  </sheetData>
  <mergeCells count="7">
    <mergeCell ref="A1:E1"/>
    <mergeCell ref="A4:A8"/>
    <mergeCell ref="B5:B8"/>
    <mergeCell ref="F5:I8"/>
    <mergeCell ref="A9:A15"/>
    <mergeCell ref="B10:B15"/>
    <mergeCell ref="F10:I15"/>
  </mergeCells>
  <phoneticPr fontId="27" type="noConversion"/>
  <printOptions horizontalCentered="1"/>
  <pageMargins left="0.39370078740157483" right="0.31496062992125984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B10" zoomScale="85" zoomScaleNormal="85" workbookViewId="0">
      <selection activeCell="D15" sqref="D15:D18"/>
    </sheetView>
  </sheetViews>
  <sheetFormatPr defaultRowHeight="17.399999999999999" x14ac:dyDescent="0.4"/>
  <cols>
    <col min="1" max="1" width="10.8984375" customWidth="1"/>
    <col min="2" max="2" width="13.69921875" customWidth="1"/>
    <col min="3" max="3" width="12.09765625" bestFit="1" customWidth="1"/>
    <col min="4" max="4" width="11.09765625" customWidth="1"/>
    <col min="5" max="5" width="52.8984375" customWidth="1"/>
    <col min="6" max="8" width="12.19921875" bestFit="1" customWidth="1"/>
    <col min="9" max="9" width="11.09765625" bestFit="1" customWidth="1"/>
  </cols>
  <sheetData>
    <row r="1" spans="1:13" ht="43.5" customHeight="1" x14ac:dyDescent="0.4">
      <c r="A1" s="50" t="s">
        <v>51</v>
      </c>
      <c r="B1" s="50"/>
      <c r="C1" s="50"/>
      <c r="D1" s="50"/>
      <c r="E1" s="50"/>
      <c r="F1" s="30"/>
      <c r="G1" s="30"/>
      <c r="H1" s="30"/>
      <c r="I1" s="30"/>
    </row>
    <row r="2" spans="1:13" ht="18" thickBot="1" x14ac:dyDescent="0.45">
      <c r="A2" s="1"/>
      <c r="B2" s="2"/>
      <c r="C2" s="3"/>
      <c r="D2" s="3"/>
      <c r="E2" s="3"/>
      <c r="F2" s="3"/>
      <c r="G2" s="3"/>
      <c r="H2" s="3"/>
      <c r="I2" s="3"/>
    </row>
    <row r="3" spans="1:13" ht="35.25" customHeight="1" x14ac:dyDescent="0.4">
      <c r="A3" s="16" t="s">
        <v>0</v>
      </c>
      <c r="B3" s="17" t="s">
        <v>1</v>
      </c>
      <c r="C3" s="18" t="s">
        <v>2</v>
      </c>
      <c r="D3" s="18" t="s">
        <v>3</v>
      </c>
      <c r="E3" s="18" t="s">
        <v>4</v>
      </c>
      <c r="F3" s="19" t="s">
        <v>7</v>
      </c>
      <c r="G3" s="19" t="s">
        <v>10</v>
      </c>
      <c r="H3" s="19" t="s">
        <v>8</v>
      </c>
      <c r="I3" s="20" t="s">
        <v>9</v>
      </c>
    </row>
    <row r="4" spans="1:13" ht="26.25" customHeight="1" x14ac:dyDescent="0.4">
      <c r="A4" s="69" t="s">
        <v>5</v>
      </c>
      <c r="B4" s="36">
        <v>4400000</v>
      </c>
      <c r="C4" s="37"/>
      <c r="D4" s="33">
        <f>SUM(D5:D13)</f>
        <v>934400</v>
      </c>
      <c r="E4" s="34"/>
      <c r="F4" s="33">
        <v>1532740</v>
      </c>
      <c r="G4" s="33">
        <v>2467140</v>
      </c>
      <c r="H4" s="33">
        <f>B4-D4-F4</f>
        <v>1932860</v>
      </c>
      <c r="I4" s="35">
        <f>G4/B4*100</f>
        <v>56.071363636363635</v>
      </c>
    </row>
    <row r="5" spans="1:13" ht="26.25" customHeight="1" x14ac:dyDescent="0.4">
      <c r="A5" s="70"/>
      <c r="B5" s="75"/>
      <c r="C5" s="24">
        <v>42887</v>
      </c>
      <c r="D5" s="6">
        <v>48000</v>
      </c>
      <c r="E5" s="38" t="s">
        <v>54</v>
      </c>
      <c r="F5" s="56"/>
      <c r="G5" s="57"/>
      <c r="H5" s="57"/>
      <c r="I5" s="58"/>
    </row>
    <row r="6" spans="1:13" ht="26.25" customHeight="1" x14ac:dyDescent="0.4">
      <c r="A6" s="70"/>
      <c r="B6" s="76"/>
      <c r="C6" s="24">
        <v>42895</v>
      </c>
      <c r="D6" s="25">
        <v>108000</v>
      </c>
      <c r="E6" s="38" t="s">
        <v>55</v>
      </c>
      <c r="F6" s="59"/>
      <c r="G6" s="60"/>
      <c r="H6" s="60"/>
      <c r="I6" s="61"/>
    </row>
    <row r="7" spans="1:13" ht="26.25" customHeight="1" x14ac:dyDescent="0.4">
      <c r="A7" s="70"/>
      <c r="B7" s="76"/>
      <c r="C7" s="24">
        <v>42898</v>
      </c>
      <c r="D7" s="6">
        <v>50000</v>
      </c>
      <c r="E7" s="38" t="s">
        <v>56</v>
      </c>
      <c r="F7" s="59"/>
      <c r="G7" s="60"/>
      <c r="H7" s="60"/>
      <c r="I7" s="61"/>
    </row>
    <row r="8" spans="1:13" ht="26.25" customHeight="1" x14ac:dyDescent="0.4">
      <c r="A8" s="70"/>
      <c r="B8" s="76"/>
      <c r="C8" s="24">
        <v>42898</v>
      </c>
      <c r="D8" s="6">
        <v>50000</v>
      </c>
      <c r="E8" s="38" t="s">
        <v>57</v>
      </c>
      <c r="F8" s="59"/>
      <c r="G8" s="60"/>
      <c r="H8" s="60"/>
      <c r="I8" s="61"/>
    </row>
    <row r="9" spans="1:13" ht="26.25" customHeight="1" x14ac:dyDescent="0.4">
      <c r="A9" s="70"/>
      <c r="B9" s="76"/>
      <c r="C9" s="24">
        <v>42891</v>
      </c>
      <c r="D9" s="6">
        <v>220000</v>
      </c>
      <c r="E9" s="38" t="s">
        <v>58</v>
      </c>
      <c r="F9" s="59"/>
      <c r="G9" s="60"/>
      <c r="H9" s="60"/>
      <c r="I9" s="61"/>
    </row>
    <row r="10" spans="1:13" ht="26.25" customHeight="1" x14ac:dyDescent="0.4">
      <c r="A10" s="70"/>
      <c r="B10" s="76"/>
      <c r="C10" s="24">
        <v>42892</v>
      </c>
      <c r="D10" s="6">
        <v>50000</v>
      </c>
      <c r="E10" s="38" t="s">
        <v>59</v>
      </c>
      <c r="F10" s="59"/>
      <c r="G10" s="60"/>
      <c r="H10" s="60"/>
      <c r="I10" s="61"/>
    </row>
    <row r="11" spans="1:13" ht="26.25" customHeight="1" x14ac:dyDescent="0.4">
      <c r="A11" s="70"/>
      <c r="B11" s="76"/>
      <c r="C11" s="24">
        <v>42893</v>
      </c>
      <c r="D11" s="6">
        <v>143000</v>
      </c>
      <c r="E11" s="38" t="s">
        <v>60</v>
      </c>
      <c r="F11" s="59"/>
      <c r="G11" s="60"/>
      <c r="H11" s="60"/>
      <c r="I11" s="61"/>
    </row>
    <row r="12" spans="1:13" ht="26.25" customHeight="1" x14ac:dyDescent="0.4">
      <c r="A12" s="70"/>
      <c r="B12" s="76"/>
      <c r="C12" s="24">
        <v>42894</v>
      </c>
      <c r="D12" s="6">
        <v>121000</v>
      </c>
      <c r="E12" s="38" t="s">
        <v>61</v>
      </c>
      <c r="F12" s="59"/>
      <c r="G12" s="60"/>
      <c r="H12" s="60"/>
      <c r="I12" s="61"/>
    </row>
    <row r="13" spans="1:13" ht="26.25" customHeight="1" thickBot="1" x14ac:dyDescent="0.45">
      <c r="A13" s="71"/>
      <c r="B13" s="77"/>
      <c r="C13" s="7">
        <v>42895</v>
      </c>
      <c r="D13" s="8">
        <v>144400</v>
      </c>
      <c r="E13" s="39" t="s">
        <v>62</v>
      </c>
      <c r="F13" s="62"/>
      <c r="G13" s="63"/>
      <c r="H13" s="63"/>
      <c r="I13" s="64"/>
    </row>
    <row r="14" spans="1:13" ht="26.25" customHeight="1" x14ac:dyDescent="0.4">
      <c r="A14" s="69" t="s">
        <v>6</v>
      </c>
      <c r="B14" s="31">
        <v>5400000</v>
      </c>
      <c r="C14" s="32"/>
      <c r="D14" s="33">
        <f>SUM(D15:D17)</f>
        <v>660000</v>
      </c>
      <c r="E14" s="34"/>
      <c r="F14" s="33">
        <v>1184330</v>
      </c>
      <c r="G14" s="33">
        <f>D14+F14</f>
        <v>1844330</v>
      </c>
      <c r="H14" s="33">
        <f>B14-D14-F14</f>
        <v>3555670</v>
      </c>
      <c r="I14" s="35">
        <f>G14/B14*100</f>
        <v>34.154259259259263</v>
      </c>
      <c r="M14" s="4"/>
    </row>
    <row r="15" spans="1:13" ht="26.25" customHeight="1" x14ac:dyDescent="0.4">
      <c r="A15" s="70"/>
      <c r="B15" s="72"/>
      <c r="C15" s="5">
        <v>42887</v>
      </c>
      <c r="D15" s="6">
        <v>90000</v>
      </c>
      <c r="E15" s="13" t="s">
        <v>50</v>
      </c>
      <c r="F15" s="56"/>
      <c r="G15" s="57"/>
      <c r="H15" s="57"/>
      <c r="I15" s="58"/>
    </row>
    <row r="16" spans="1:13" ht="26.25" customHeight="1" x14ac:dyDescent="0.4">
      <c r="A16" s="70"/>
      <c r="B16" s="73"/>
      <c r="C16" s="5">
        <v>42912</v>
      </c>
      <c r="D16" s="6">
        <v>30000</v>
      </c>
      <c r="E16" s="13" t="s">
        <v>52</v>
      </c>
      <c r="F16" s="59"/>
      <c r="G16" s="60"/>
      <c r="H16" s="60"/>
      <c r="I16" s="61"/>
    </row>
    <row r="17" spans="1:9" ht="26.25" customHeight="1" x14ac:dyDescent="0.4">
      <c r="A17" s="70"/>
      <c r="B17" s="73"/>
      <c r="C17" s="5">
        <v>42914</v>
      </c>
      <c r="D17" s="6">
        <v>540000</v>
      </c>
      <c r="E17" s="13" t="s">
        <v>53</v>
      </c>
      <c r="F17" s="59"/>
      <c r="G17" s="60"/>
      <c r="H17" s="60"/>
      <c r="I17" s="61"/>
    </row>
    <row r="18" spans="1:9" ht="26.25" customHeight="1" x14ac:dyDescent="0.4">
      <c r="A18" s="70"/>
      <c r="B18" s="73"/>
      <c r="C18" s="5"/>
      <c r="D18" s="6"/>
      <c r="E18" s="13"/>
      <c r="F18" s="59"/>
      <c r="G18" s="60"/>
      <c r="H18" s="60"/>
      <c r="I18" s="61"/>
    </row>
    <row r="19" spans="1:9" ht="26.25" customHeight="1" x14ac:dyDescent="0.4">
      <c r="A19" s="70"/>
      <c r="B19" s="73"/>
      <c r="C19" s="5"/>
      <c r="D19" s="6"/>
      <c r="E19" s="13"/>
      <c r="F19" s="59"/>
      <c r="G19" s="60"/>
      <c r="H19" s="60"/>
      <c r="I19" s="61"/>
    </row>
    <row r="20" spans="1:9" ht="26.25" customHeight="1" thickBot="1" x14ac:dyDescent="0.45">
      <c r="A20" s="71"/>
      <c r="B20" s="74"/>
      <c r="C20" s="7"/>
      <c r="D20" s="8"/>
      <c r="E20" s="21"/>
      <c r="F20" s="62"/>
      <c r="G20" s="63"/>
      <c r="H20" s="63"/>
      <c r="I20" s="64"/>
    </row>
  </sheetData>
  <mergeCells count="7">
    <mergeCell ref="F5:I13"/>
    <mergeCell ref="A1:E1"/>
    <mergeCell ref="A4:A13"/>
    <mergeCell ref="A14:A20"/>
    <mergeCell ref="B15:B20"/>
    <mergeCell ref="F15:I20"/>
    <mergeCell ref="B5:B13"/>
  </mergeCells>
  <phoneticPr fontId="27" type="noConversion"/>
  <printOptions horizontalCentered="1"/>
  <pageMargins left="0.39370078740157483" right="0.31496062992125984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opLeftCell="B7" zoomScale="85" zoomScaleNormal="85" workbookViewId="0">
      <selection activeCell="I4" sqref="I4"/>
    </sheetView>
  </sheetViews>
  <sheetFormatPr defaultRowHeight="17.399999999999999" x14ac:dyDescent="0.4"/>
  <cols>
    <col min="1" max="1" width="10.8984375" customWidth="1"/>
    <col min="2" max="2" width="13.69921875" customWidth="1"/>
    <col min="3" max="3" width="12.09765625" bestFit="1" customWidth="1"/>
    <col min="4" max="4" width="11.09765625" customWidth="1"/>
    <col min="5" max="5" width="52.8984375" customWidth="1"/>
    <col min="6" max="8" width="12.19921875" bestFit="1" customWidth="1"/>
    <col min="9" max="9" width="11.09765625" bestFit="1" customWidth="1"/>
  </cols>
  <sheetData>
    <row r="1" spans="1:13" ht="43.5" customHeight="1" x14ac:dyDescent="0.4">
      <c r="A1" s="50" t="s">
        <v>51</v>
      </c>
      <c r="B1" s="50"/>
      <c r="C1" s="50"/>
      <c r="D1" s="50"/>
      <c r="E1" s="50"/>
      <c r="F1" s="28"/>
      <c r="G1" s="28"/>
      <c r="H1" s="28"/>
      <c r="I1" s="28"/>
    </row>
    <row r="2" spans="1:13" ht="18" thickBot="1" x14ac:dyDescent="0.45">
      <c r="A2" s="1"/>
      <c r="B2" s="2"/>
      <c r="C2" s="3"/>
      <c r="D2" s="3"/>
      <c r="E2" s="3"/>
      <c r="F2" s="3"/>
      <c r="G2" s="3"/>
      <c r="H2" s="3"/>
      <c r="I2" s="3"/>
    </row>
    <row r="3" spans="1:13" ht="35.25" customHeight="1" x14ac:dyDescent="0.4">
      <c r="A3" s="16" t="s">
        <v>0</v>
      </c>
      <c r="B3" s="17" t="s">
        <v>1</v>
      </c>
      <c r="C3" s="18" t="s">
        <v>2</v>
      </c>
      <c r="D3" s="18" t="s">
        <v>3</v>
      </c>
      <c r="E3" s="18" t="s">
        <v>4</v>
      </c>
      <c r="F3" s="19" t="s">
        <v>7</v>
      </c>
      <c r="G3" s="19" t="s">
        <v>10</v>
      </c>
      <c r="H3" s="19" t="s">
        <v>8</v>
      </c>
      <c r="I3" s="20" t="s">
        <v>9</v>
      </c>
    </row>
    <row r="4" spans="1:13" ht="26.25" customHeight="1" x14ac:dyDescent="0.4">
      <c r="A4" s="70" t="s">
        <v>5</v>
      </c>
      <c r="B4" s="10">
        <v>4400000</v>
      </c>
      <c r="C4" s="11"/>
      <c r="D4" s="22">
        <f>SUM(D5:D11)</f>
        <v>490000</v>
      </c>
      <c r="E4" s="12"/>
      <c r="F4" s="22">
        <v>1042740</v>
      </c>
      <c r="G4" s="22">
        <v>1532740</v>
      </c>
      <c r="H4" s="22">
        <f>B4-D4-F4</f>
        <v>2867260</v>
      </c>
      <c r="I4" s="23">
        <f>G4/B4*100</f>
        <v>34.835000000000001</v>
      </c>
    </row>
    <row r="5" spans="1:13" ht="26.25" customHeight="1" x14ac:dyDescent="0.4">
      <c r="A5" s="70"/>
      <c r="B5" s="75"/>
      <c r="C5" s="24">
        <v>42859</v>
      </c>
      <c r="D5" s="6">
        <v>50000</v>
      </c>
      <c r="E5" s="13" t="s">
        <v>27</v>
      </c>
      <c r="F5" s="56"/>
      <c r="G5" s="57"/>
      <c r="H5" s="57"/>
      <c r="I5" s="58"/>
    </row>
    <row r="6" spans="1:13" ht="26.25" customHeight="1" x14ac:dyDescent="0.4">
      <c r="A6" s="70"/>
      <c r="B6" s="76"/>
      <c r="C6" s="24">
        <v>42867</v>
      </c>
      <c r="D6" s="25">
        <v>50000</v>
      </c>
      <c r="E6" s="13" t="s">
        <v>28</v>
      </c>
      <c r="F6" s="59"/>
      <c r="G6" s="60"/>
      <c r="H6" s="60"/>
      <c r="I6" s="61"/>
    </row>
    <row r="7" spans="1:13" ht="26.25" customHeight="1" x14ac:dyDescent="0.4">
      <c r="A7" s="70"/>
      <c r="B7" s="76"/>
      <c r="C7" s="24">
        <v>42867</v>
      </c>
      <c r="D7" s="6">
        <v>50000</v>
      </c>
      <c r="E7" s="13" t="s">
        <v>29</v>
      </c>
      <c r="F7" s="59"/>
      <c r="G7" s="60"/>
      <c r="H7" s="60"/>
      <c r="I7" s="61"/>
    </row>
    <row r="8" spans="1:13" ht="26.25" customHeight="1" x14ac:dyDescent="0.4">
      <c r="A8" s="70"/>
      <c r="B8" s="76"/>
      <c r="C8" s="5">
        <v>42870</v>
      </c>
      <c r="D8" s="6">
        <v>240000</v>
      </c>
      <c r="E8" s="13" t="s">
        <v>30</v>
      </c>
      <c r="F8" s="59"/>
      <c r="G8" s="60"/>
      <c r="H8" s="60"/>
      <c r="I8" s="61"/>
    </row>
    <row r="9" spans="1:13" ht="26.25" customHeight="1" x14ac:dyDescent="0.4">
      <c r="A9" s="70"/>
      <c r="B9" s="76"/>
      <c r="C9" s="5">
        <v>42874</v>
      </c>
      <c r="D9" s="6">
        <v>50000</v>
      </c>
      <c r="E9" s="13" t="s">
        <v>27</v>
      </c>
      <c r="F9" s="59"/>
      <c r="G9" s="60"/>
      <c r="H9" s="60"/>
      <c r="I9" s="61"/>
    </row>
    <row r="10" spans="1:13" ht="26.25" customHeight="1" x14ac:dyDescent="0.4">
      <c r="A10" s="70"/>
      <c r="B10" s="76"/>
      <c r="C10" s="5">
        <v>42878</v>
      </c>
      <c r="D10" s="6">
        <v>50000</v>
      </c>
      <c r="E10" s="13" t="s">
        <v>31</v>
      </c>
      <c r="F10" s="59"/>
      <c r="G10" s="60"/>
      <c r="H10" s="60"/>
      <c r="I10" s="61"/>
    </row>
    <row r="11" spans="1:13" ht="26.25" customHeight="1" thickBot="1" x14ac:dyDescent="0.45">
      <c r="A11" s="71"/>
      <c r="B11" s="77"/>
      <c r="C11" s="7"/>
      <c r="D11" s="8"/>
      <c r="E11" s="21"/>
      <c r="F11" s="62"/>
      <c r="G11" s="63"/>
      <c r="H11" s="63"/>
      <c r="I11" s="64"/>
    </row>
    <row r="12" spans="1:13" ht="26.25" customHeight="1" x14ac:dyDescent="0.4">
      <c r="A12" s="69" t="s">
        <v>6</v>
      </c>
      <c r="B12" s="31">
        <v>5400000</v>
      </c>
      <c r="C12" s="32"/>
      <c r="D12" s="33">
        <f>SUM(D13:D18)</f>
        <v>0</v>
      </c>
      <c r="E12" s="34"/>
      <c r="F12" s="33">
        <v>1184330</v>
      </c>
      <c r="G12" s="33"/>
      <c r="H12" s="33">
        <f>B12-D12-F12</f>
        <v>4215670</v>
      </c>
      <c r="I12" s="35">
        <f>G12/B12*100</f>
        <v>0</v>
      </c>
      <c r="M12" s="4"/>
    </row>
    <row r="13" spans="1:13" ht="26.25" customHeight="1" x14ac:dyDescent="0.4">
      <c r="A13" s="70"/>
      <c r="B13" s="72"/>
      <c r="C13" s="5"/>
      <c r="D13" s="6"/>
      <c r="E13" s="13"/>
      <c r="F13" s="56"/>
      <c r="G13" s="57"/>
      <c r="H13" s="57"/>
      <c r="I13" s="58"/>
    </row>
    <row r="14" spans="1:13" ht="26.25" customHeight="1" x14ac:dyDescent="0.4">
      <c r="A14" s="70"/>
      <c r="B14" s="73"/>
      <c r="C14" s="5"/>
      <c r="D14" s="6"/>
      <c r="E14" s="13"/>
      <c r="F14" s="59"/>
      <c r="G14" s="60"/>
      <c r="H14" s="60"/>
      <c r="I14" s="61"/>
    </row>
    <row r="15" spans="1:13" ht="26.25" customHeight="1" x14ac:dyDescent="0.4">
      <c r="A15" s="70"/>
      <c r="B15" s="73"/>
      <c r="C15" s="5"/>
      <c r="D15" s="6"/>
      <c r="E15" s="13"/>
      <c r="F15" s="59"/>
      <c r="G15" s="60"/>
      <c r="H15" s="60"/>
      <c r="I15" s="61"/>
    </row>
    <row r="16" spans="1:13" ht="26.25" customHeight="1" x14ac:dyDescent="0.4">
      <c r="A16" s="70"/>
      <c r="B16" s="73"/>
      <c r="C16" s="5"/>
      <c r="D16" s="6"/>
      <c r="E16" s="13"/>
      <c r="F16" s="59"/>
      <c r="G16" s="60"/>
      <c r="H16" s="60"/>
      <c r="I16" s="61"/>
    </row>
    <row r="17" spans="1:9" ht="26.25" customHeight="1" x14ac:dyDescent="0.4">
      <c r="A17" s="70"/>
      <c r="B17" s="73"/>
      <c r="C17" s="5"/>
      <c r="D17" s="6"/>
      <c r="E17" s="13"/>
      <c r="F17" s="59"/>
      <c r="G17" s="60"/>
      <c r="H17" s="60"/>
      <c r="I17" s="61"/>
    </row>
    <row r="18" spans="1:9" ht="26.25" customHeight="1" thickBot="1" x14ac:dyDescent="0.45">
      <c r="A18" s="71"/>
      <c r="B18" s="74"/>
      <c r="C18" s="7"/>
      <c r="D18" s="8"/>
      <c r="E18" s="21"/>
      <c r="F18" s="62"/>
      <c r="G18" s="63"/>
      <c r="H18" s="63"/>
      <c r="I18" s="64"/>
    </row>
  </sheetData>
  <mergeCells count="7">
    <mergeCell ref="A1:E1"/>
    <mergeCell ref="A4:A11"/>
    <mergeCell ref="B5:B11"/>
    <mergeCell ref="F5:I11"/>
    <mergeCell ref="A12:A18"/>
    <mergeCell ref="B13:B18"/>
    <mergeCell ref="F13:I18"/>
  </mergeCells>
  <phoneticPr fontId="27" type="noConversion"/>
  <printOptions horizontalCentered="1"/>
  <pageMargins left="0.39370078740157483" right="0.31496062992125984" top="0.74803149606299213" bottom="0.74803149606299213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opLeftCell="C7" zoomScale="85" zoomScaleNormal="85" workbookViewId="0">
      <selection activeCell="E14" sqref="E14"/>
    </sheetView>
  </sheetViews>
  <sheetFormatPr defaultRowHeight="17.399999999999999" x14ac:dyDescent="0.4"/>
  <cols>
    <col min="1" max="1" width="10.8984375" customWidth="1"/>
    <col min="2" max="2" width="13.69921875" customWidth="1"/>
    <col min="3" max="3" width="12.09765625" bestFit="1" customWidth="1"/>
    <col min="4" max="4" width="11.09765625" customWidth="1"/>
    <col min="5" max="5" width="52.8984375" customWidth="1"/>
    <col min="6" max="6" width="10.59765625" bestFit="1" customWidth="1"/>
    <col min="7" max="8" width="12.19921875" bestFit="1" customWidth="1"/>
    <col min="9" max="9" width="11.09765625" bestFit="1" customWidth="1"/>
  </cols>
  <sheetData>
    <row r="1" spans="1:13" ht="43.5" customHeight="1" x14ac:dyDescent="0.4">
      <c r="A1" s="50" t="s">
        <v>32</v>
      </c>
      <c r="B1" s="50"/>
      <c r="C1" s="50"/>
      <c r="D1" s="50"/>
      <c r="E1" s="50"/>
      <c r="F1" s="29"/>
      <c r="G1" s="29"/>
      <c r="H1" s="29"/>
      <c r="I1" s="29"/>
    </row>
    <row r="2" spans="1:13" ht="18" thickBot="1" x14ac:dyDescent="0.45">
      <c r="A2" s="1"/>
      <c r="B2" s="2"/>
      <c r="C2" s="3"/>
      <c r="D2" s="3"/>
      <c r="E2" s="3"/>
      <c r="F2" s="3"/>
      <c r="G2" s="3"/>
      <c r="H2" s="3"/>
      <c r="I2" s="3"/>
    </row>
    <row r="3" spans="1:13" ht="35.25" customHeight="1" x14ac:dyDescent="0.4">
      <c r="A3" s="16" t="s">
        <v>33</v>
      </c>
      <c r="B3" s="17" t="s">
        <v>34</v>
      </c>
      <c r="C3" s="18" t="s">
        <v>35</v>
      </c>
      <c r="D3" s="18" t="s">
        <v>36</v>
      </c>
      <c r="E3" s="18" t="s">
        <v>37</v>
      </c>
      <c r="F3" s="19" t="s">
        <v>38</v>
      </c>
      <c r="G3" s="19" t="s">
        <v>39</v>
      </c>
      <c r="H3" s="19" t="s">
        <v>40</v>
      </c>
      <c r="I3" s="20" t="s">
        <v>41</v>
      </c>
    </row>
    <row r="4" spans="1:13" ht="26.25" customHeight="1" x14ac:dyDescent="0.4">
      <c r="A4" s="70" t="s">
        <v>42</v>
      </c>
      <c r="B4" s="10">
        <v>4400000</v>
      </c>
      <c r="C4" s="11"/>
      <c r="D4" s="22">
        <f>SUM(D5:D11)</f>
        <v>242500</v>
      </c>
      <c r="E4" s="12"/>
      <c r="F4" s="22">
        <v>800240</v>
      </c>
      <c r="G4" s="22">
        <f>F4+D4</f>
        <v>1042740</v>
      </c>
      <c r="H4" s="22">
        <f>B4-D4-F4</f>
        <v>3357260</v>
      </c>
      <c r="I4" s="23">
        <f>G4/B4*100</f>
        <v>23.698636363636364</v>
      </c>
    </row>
    <row r="5" spans="1:13" ht="26.25" customHeight="1" x14ac:dyDescent="0.4">
      <c r="A5" s="70"/>
      <c r="B5" s="75"/>
      <c r="C5" s="24">
        <v>42832</v>
      </c>
      <c r="D5" s="6">
        <v>142500</v>
      </c>
      <c r="E5" s="13" t="s">
        <v>43</v>
      </c>
      <c r="F5" s="56"/>
      <c r="G5" s="57"/>
      <c r="H5" s="57"/>
      <c r="I5" s="58"/>
    </row>
    <row r="6" spans="1:13" ht="26.25" customHeight="1" x14ac:dyDescent="0.4">
      <c r="A6" s="70"/>
      <c r="B6" s="76"/>
      <c r="C6" s="24">
        <v>42838</v>
      </c>
      <c r="D6" s="25">
        <v>50000</v>
      </c>
      <c r="E6" s="13" t="s">
        <v>44</v>
      </c>
      <c r="F6" s="59"/>
      <c r="G6" s="60"/>
      <c r="H6" s="60"/>
      <c r="I6" s="61"/>
    </row>
    <row r="7" spans="1:13" ht="26.25" customHeight="1" x14ac:dyDescent="0.4">
      <c r="A7" s="70"/>
      <c r="B7" s="76"/>
      <c r="C7" s="24">
        <v>42849</v>
      </c>
      <c r="D7" s="6">
        <v>50000</v>
      </c>
      <c r="E7" s="13" t="s">
        <v>45</v>
      </c>
      <c r="F7" s="59"/>
      <c r="G7" s="60"/>
      <c r="H7" s="60"/>
      <c r="I7" s="61"/>
    </row>
    <row r="8" spans="1:13" ht="26.25" customHeight="1" x14ac:dyDescent="0.4">
      <c r="A8" s="70"/>
      <c r="B8" s="76"/>
      <c r="C8" s="5"/>
      <c r="D8" s="6"/>
      <c r="E8" s="13"/>
      <c r="F8" s="59"/>
      <c r="G8" s="60"/>
      <c r="H8" s="60"/>
      <c r="I8" s="61"/>
    </row>
    <row r="9" spans="1:13" ht="26.25" customHeight="1" x14ac:dyDescent="0.4">
      <c r="A9" s="70"/>
      <c r="B9" s="76"/>
      <c r="C9" s="5"/>
      <c r="D9" s="6"/>
      <c r="E9" s="13"/>
      <c r="F9" s="59"/>
      <c r="G9" s="60"/>
      <c r="H9" s="60"/>
      <c r="I9" s="61"/>
    </row>
    <row r="10" spans="1:13" ht="26.25" customHeight="1" x14ac:dyDescent="0.4">
      <c r="A10" s="70"/>
      <c r="B10" s="76"/>
      <c r="C10" s="5"/>
      <c r="D10" s="6"/>
      <c r="E10" s="13"/>
      <c r="F10" s="59"/>
      <c r="G10" s="60"/>
      <c r="H10" s="60"/>
      <c r="I10" s="61"/>
    </row>
    <row r="11" spans="1:13" ht="26.25" customHeight="1" thickBot="1" x14ac:dyDescent="0.45">
      <c r="A11" s="70"/>
      <c r="B11" s="78"/>
      <c r="C11" s="7"/>
      <c r="D11" s="8"/>
      <c r="E11" s="13"/>
      <c r="F11" s="79"/>
      <c r="G11" s="80"/>
      <c r="H11" s="80"/>
      <c r="I11" s="81"/>
    </row>
    <row r="12" spans="1:13" ht="26.25" customHeight="1" x14ac:dyDescent="0.4">
      <c r="A12" s="70" t="s">
        <v>46</v>
      </c>
      <c r="B12" s="14">
        <v>5400000</v>
      </c>
      <c r="C12" s="15"/>
      <c r="D12" s="22">
        <f>SUM(D13:D18)</f>
        <v>392330</v>
      </c>
      <c r="E12" s="12"/>
      <c r="F12" s="22">
        <v>792000</v>
      </c>
      <c r="G12" s="22">
        <f>F12+D12</f>
        <v>1184330</v>
      </c>
      <c r="H12" s="22">
        <f>B12-D12-F12</f>
        <v>4215670</v>
      </c>
      <c r="I12" s="23">
        <f>G12/B12*100</f>
        <v>21.932037037037038</v>
      </c>
      <c r="M12" s="4"/>
    </row>
    <row r="13" spans="1:13" ht="26.25" customHeight="1" x14ac:dyDescent="0.4">
      <c r="A13" s="70"/>
      <c r="B13" s="72"/>
      <c r="C13" s="5">
        <v>42832</v>
      </c>
      <c r="D13" s="6">
        <v>200000</v>
      </c>
      <c r="E13" s="13" t="s">
        <v>47</v>
      </c>
      <c r="F13" s="56"/>
      <c r="G13" s="57"/>
      <c r="H13" s="57"/>
      <c r="I13" s="58"/>
    </row>
    <row r="14" spans="1:13" ht="26.25" customHeight="1" x14ac:dyDescent="0.4">
      <c r="A14" s="70"/>
      <c r="B14" s="73"/>
      <c r="C14" s="5">
        <v>42838</v>
      </c>
      <c r="D14" s="6">
        <v>48330</v>
      </c>
      <c r="E14" s="13" t="s">
        <v>48</v>
      </c>
      <c r="F14" s="59"/>
      <c r="G14" s="60"/>
      <c r="H14" s="60"/>
      <c r="I14" s="61"/>
    </row>
    <row r="15" spans="1:13" ht="26.25" customHeight="1" x14ac:dyDescent="0.4">
      <c r="A15" s="70"/>
      <c r="B15" s="73"/>
      <c r="C15" s="5">
        <v>42853</v>
      </c>
      <c r="D15" s="6">
        <v>54000</v>
      </c>
      <c r="E15" s="13" t="s">
        <v>49</v>
      </c>
      <c r="F15" s="59"/>
      <c r="G15" s="60"/>
      <c r="H15" s="60"/>
      <c r="I15" s="61"/>
    </row>
    <row r="16" spans="1:13" ht="26.25" customHeight="1" x14ac:dyDescent="0.4">
      <c r="A16" s="70"/>
      <c r="B16" s="73"/>
      <c r="C16" s="5">
        <v>42853</v>
      </c>
      <c r="D16" s="6">
        <v>90000</v>
      </c>
      <c r="E16" s="13" t="s">
        <v>50</v>
      </c>
      <c r="F16" s="59"/>
      <c r="G16" s="60"/>
      <c r="H16" s="60"/>
      <c r="I16" s="61"/>
    </row>
    <row r="17" spans="1:9" ht="26.25" customHeight="1" x14ac:dyDescent="0.4">
      <c r="A17" s="70"/>
      <c r="B17" s="73"/>
      <c r="C17" s="5"/>
      <c r="D17" s="6"/>
      <c r="E17" s="13"/>
      <c r="F17" s="59"/>
      <c r="G17" s="60"/>
      <c r="H17" s="60"/>
      <c r="I17" s="61"/>
    </row>
    <row r="18" spans="1:9" ht="26.25" customHeight="1" thickBot="1" x14ac:dyDescent="0.45">
      <c r="A18" s="71"/>
      <c r="B18" s="74"/>
      <c r="C18" s="7"/>
      <c r="D18" s="8"/>
      <c r="E18" s="21"/>
      <c r="F18" s="62"/>
      <c r="G18" s="63"/>
      <c r="H18" s="63"/>
      <c r="I18" s="64"/>
    </row>
  </sheetData>
  <mergeCells count="7">
    <mergeCell ref="A1:E1"/>
    <mergeCell ref="A4:A11"/>
    <mergeCell ref="B5:B11"/>
    <mergeCell ref="F5:I11"/>
    <mergeCell ref="A12:A18"/>
    <mergeCell ref="B13:B18"/>
    <mergeCell ref="F13:I18"/>
  </mergeCells>
  <phoneticPr fontId="27" type="noConversion"/>
  <printOptions horizontalCentered="1"/>
  <pageMargins left="0.39370078740157483" right="0.31496062992125984" top="0.74803149606299213" bottom="0.74803149606299213" header="0.31496062992125984" footer="0.31496062992125984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="85" zoomScaleNormal="85" workbookViewId="0">
      <selection activeCell="D5" sqref="D5:D6"/>
    </sheetView>
  </sheetViews>
  <sheetFormatPr defaultRowHeight="17.399999999999999" x14ac:dyDescent="0.4"/>
  <cols>
    <col min="1" max="1" width="10.8984375" customWidth="1"/>
    <col min="2" max="2" width="13.69921875" customWidth="1"/>
    <col min="3" max="3" width="12.09765625" bestFit="1" customWidth="1"/>
    <col min="4" max="4" width="11.09765625" customWidth="1"/>
    <col min="5" max="5" width="50.09765625" bestFit="1" customWidth="1"/>
    <col min="6" max="7" width="10.59765625" bestFit="1" customWidth="1"/>
    <col min="8" max="8" width="12.19921875" bestFit="1" customWidth="1"/>
    <col min="9" max="9" width="11.09765625" bestFit="1" customWidth="1"/>
  </cols>
  <sheetData>
    <row r="1" spans="1:13" ht="43.5" customHeight="1" x14ac:dyDescent="0.4">
      <c r="A1" s="50" t="s">
        <v>26</v>
      </c>
      <c r="B1" s="50"/>
      <c r="C1" s="50"/>
      <c r="D1" s="50"/>
      <c r="E1" s="50"/>
      <c r="F1" s="27"/>
      <c r="G1" s="27"/>
      <c r="H1" s="27"/>
      <c r="I1" s="27"/>
    </row>
    <row r="2" spans="1:13" ht="18" thickBot="1" x14ac:dyDescent="0.45">
      <c r="A2" s="1"/>
      <c r="B2" s="2"/>
      <c r="C2" s="3"/>
      <c r="D2" s="3"/>
      <c r="E2" s="3"/>
      <c r="F2" s="3"/>
      <c r="G2" s="3"/>
      <c r="H2" s="3"/>
      <c r="I2" s="3"/>
    </row>
    <row r="3" spans="1:13" ht="35.25" customHeight="1" x14ac:dyDescent="0.4">
      <c r="A3" s="16" t="s">
        <v>0</v>
      </c>
      <c r="B3" s="17" t="s">
        <v>1</v>
      </c>
      <c r="C3" s="18" t="s">
        <v>2</v>
      </c>
      <c r="D3" s="18" t="s">
        <v>3</v>
      </c>
      <c r="E3" s="18" t="s">
        <v>4</v>
      </c>
      <c r="F3" s="19" t="s">
        <v>7</v>
      </c>
      <c r="G3" s="19" t="s">
        <v>10</v>
      </c>
      <c r="H3" s="19" t="s">
        <v>8</v>
      </c>
      <c r="I3" s="20" t="s">
        <v>9</v>
      </c>
    </row>
    <row r="4" spans="1:13" ht="26.25" customHeight="1" x14ac:dyDescent="0.4">
      <c r="A4" s="70" t="s">
        <v>5</v>
      </c>
      <c r="B4" s="10">
        <v>4400000</v>
      </c>
      <c r="C4" s="11"/>
      <c r="D4" s="22">
        <f>SUM(D5:D11)</f>
        <v>300000</v>
      </c>
      <c r="E4" s="12"/>
      <c r="F4" s="22">
        <v>500240</v>
      </c>
      <c r="G4" s="22">
        <f>F4+D4</f>
        <v>800240</v>
      </c>
      <c r="H4" s="22">
        <f>B4-D4-F4</f>
        <v>3599760</v>
      </c>
      <c r="I4" s="23">
        <f>G4/B4*100</f>
        <v>18.187272727272727</v>
      </c>
    </row>
    <row r="5" spans="1:13" ht="26.25" customHeight="1" x14ac:dyDescent="0.4">
      <c r="A5" s="70"/>
      <c r="B5" s="75"/>
      <c r="C5" s="24">
        <v>42818</v>
      </c>
      <c r="D5" s="6">
        <v>50000</v>
      </c>
      <c r="E5" s="13" t="s">
        <v>22</v>
      </c>
      <c r="F5" s="56"/>
      <c r="G5" s="57"/>
      <c r="H5" s="57"/>
      <c r="I5" s="58"/>
    </row>
    <row r="6" spans="1:13" ht="26.25" customHeight="1" x14ac:dyDescent="0.4">
      <c r="A6" s="70"/>
      <c r="B6" s="76"/>
      <c r="C6" s="24">
        <v>42818</v>
      </c>
      <c r="D6" s="25">
        <v>50000</v>
      </c>
      <c r="E6" s="13" t="s">
        <v>19</v>
      </c>
      <c r="F6" s="59"/>
      <c r="G6" s="60"/>
      <c r="H6" s="60"/>
      <c r="I6" s="61"/>
    </row>
    <row r="7" spans="1:13" ht="26.25" customHeight="1" x14ac:dyDescent="0.4">
      <c r="A7" s="70"/>
      <c r="B7" s="76"/>
      <c r="C7" s="24">
        <v>42818</v>
      </c>
      <c r="D7" s="6">
        <v>200000</v>
      </c>
      <c r="E7" s="13" t="s">
        <v>23</v>
      </c>
      <c r="F7" s="59"/>
      <c r="G7" s="60"/>
      <c r="H7" s="60"/>
      <c r="I7" s="61"/>
    </row>
    <row r="8" spans="1:13" ht="26.25" customHeight="1" x14ac:dyDescent="0.4">
      <c r="A8" s="70"/>
      <c r="B8" s="76"/>
      <c r="C8" s="5"/>
      <c r="D8" s="6"/>
      <c r="E8" s="13"/>
      <c r="F8" s="59"/>
      <c r="G8" s="60"/>
      <c r="H8" s="60"/>
      <c r="I8" s="61"/>
    </row>
    <row r="9" spans="1:13" ht="26.25" customHeight="1" x14ac:dyDescent="0.4">
      <c r="A9" s="70"/>
      <c r="B9" s="76"/>
      <c r="C9" s="5"/>
      <c r="D9" s="6"/>
      <c r="E9" s="13"/>
      <c r="F9" s="59"/>
      <c r="G9" s="60"/>
      <c r="H9" s="60"/>
      <c r="I9" s="61"/>
    </row>
    <row r="10" spans="1:13" ht="26.25" customHeight="1" x14ac:dyDescent="0.4">
      <c r="A10" s="70"/>
      <c r="B10" s="76"/>
      <c r="C10" s="5"/>
      <c r="D10" s="6"/>
      <c r="E10" s="13"/>
      <c r="F10" s="59"/>
      <c r="G10" s="60"/>
      <c r="H10" s="60"/>
      <c r="I10" s="61"/>
    </row>
    <row r="11" spans="1:13" ht="26.25" customHeight="1" thickBot="1" x14ac:dyDescent="0.45">
      <c r="A11" s="70"/>
      <c r="B11" s="78"/>
      <c r="C11" s="7"/>
      <c r="D11" s="8"/>
      <c r="E11" s="13"/>
      <c r="F11" s="79"/>
      <c r="G11" s="80"/>
      <c r="H11" s="80"/>
      <c r="I11" s="81"/>
    </row>
    <row r="12" spans="1:13" ht="26.25" customHeight="1" x14ac:dyDescent="0.4">
      <c r="A12" s="70" t="s">
        <v>6</v>
      </c>
      <c r="B12" s="14">
        <v>5400000</v>
      </c>
      <c r="C12" s="15"/>
      <c r="D12" s="22">
        <f>SUM(D13:D17)</f>
        <v>424000</v>
      </c>
      <c r="E12" s="12"/>
      <c r="F12" s="22">
        <v>368000</v>
      </c>
      <c r="G12" s="22">
        <f>F12+D12</f>
        <v>792000</v>
      </c>
      <c r="H12" s="22">
        <f>B12-D12-F12</f>
        <v>4608000</v>
      </c>
      <c r="I12" s="23">
        <f>G12/B12*100</f>
        <v>14.666666666666666</v>
      </c>
      <c r="M12" s="4"/>
    </row>
    <row r="13" spans="1:13" ht="26.25" customHeight="1" x14ac:dyDescent="0.4">
      <c r="A13" s="70"/>
      <c r="B13" s="72"/>
      <c r="C13" s="5">
        <v>42818</v>
      </c>
      <c r="D13" s="6">
        <v>100000</v>
      </c>
      <c r="E13" s="13" t="s">
        <v>24</v>
      </c>
      <c r="F13" s="56"/>
      <c r="G13" s="57"/>
      <c r="H13" s="57"/>
      <c r="I13" s="58"/>
    </row>
    <row r="14" spans="1:13" ht="26.25" customHeight="1" x14ac:dyDescent="0.4">
      <c r="A14" s="70"/>
      <c r="B14" s="73"/>
      <c r="C14" s="5">
        <v>42824</v>
      </c>
      <c r="D14" s="6">
        <v>90000</v>
      </c>
      <c r="E14" s="13" t="s">
        <v>21</v>
      </c>
      <c r="F14" s="59"/>
      <c r="G14" s="60"/>
      <c r="H14" s="60"/>
      <c r="I14" s="61"/>
    </row>
    <row r="15" spans="1:13" ht="26.25" customHeight="1" x14ac:dyDescent="0.4">
      <c r="A15" s="70"/>
      <c r="B15" s="73"/>
      <c r="C15" s="5">
        <v>42824</v>
      </c>
      <c r="D15" s="6">
        <v>234000</v>
      </c>
      <c r="E15" s="13" t="s">
        <v>25</v>
      </c>
      <c r="F15" s="59"/>
      <c r="G15" s="60"/>
      <c r="H15" s="60"/>
      <c r="I15" s="61"/>
    </row>
    <row r="16" spans="1:13" ht="26.25" customHeight="1" x14ac:dyDescent="0.4">
      <c r="A16" s="70"/>
      <c r="B16" s="73"/>
      <c r="C16" s="5"/>
      <c r="D16" s="6"/>
      <c r="E16" s="13"/>
      <c r="F16" s="59"/>
      <c r="G16" s="60"/>
      <c r="H16" s="60"/>
      <c r="I16" s="61"/>
    </row>
    <row r="17" spans="1:9" ht="26.25" customHeight="1" thickBot="1" x14ac:dyDescent="0.45">
      <c r="A17" s="71"/>
      <c r="B17" s="74"/>
      <c r="C17" s="7"/>
      <c r="D17" s="8"/>
      <c r="E17" s="21"/>
      <c r="F17" s="62"/>
      <c r="G17" s="63"/>
      <c r="H17" s="63"/>
      <c r="I17" s="64"/>
    </row>
  </sheetData>
  <mergeCells count="7">
    <mergeCell ref="A1:E1"/>
    <mergeCell ref="A4:A11"/>
    <mergeCell ref="B5:B11"/>
    <mergeCell ref="F5:I11"/>
    <mergeCell ref="A12:A17"/>
    <mergeCell ref="B13:B17"/>
    <mergeCell ref="F13:I17"/>
  </mergeCells>
  <phoneticPr fontId="27" type="noConversion"/>
  <printOptions horizontalCentered="1"/>
  <pageMargins left="0.39370078740157483" right="0.31496062992125984" top="0.74803149606299213" bottom="0.74803149606299213" header="0.31496062992125984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="85" zoomScaleNormal="85" workbookViewId="0">
      <selection activeCell="F4" sqref="F4"/>
    </sheetView>
  </sheetViews>
  <sheetFormatPr defaultRowHeight="17.399999999999999" x14ac:dyDescent="0.4"/>
  <cols>
    <col min="1" max="1" width="10.8984375" customWidth="1"/>
    <col min="2" max="2" width="13.69921875" customWidth="1"/>
    <col min="3" max="3" width="12.09765625" bestFit="1" customWidth="1"/>
    <col min="4" max="4" width="11.09765625" customWidth="1"/>
    <col min="5" max="5" width="50.09765625" bestFit="1" customWidth="1"/>
    <col min="6" max="7" width="10.59765625" bestFit="1" customWidth="1"/>
    <col min="8" max="8" width="12.19921875" bestFit="1" customWidth="1"/>
    <col min="9" max="9" width="11.09765625" bestFit="1" customWidth="1"/>
  </cols>
  <sheetData>
    <row r="1" spans="1:13" ht="43.5" customHeight="1" x14ac:dyDescent="0.4">
      <c r="A1" s="50" t="s">
        <v>17</v>
      </c>
      <c r="B1" s="50"/>
      <c r="C1" s="50"/>
      <c r="D1" s="50"/>
      <c r="E1" s="50"/>
      <c r="F1" s="26"/>
      <c r="G1" s="26"/>
      <c r="H1" s="26"/>
      <c r="I1" s="26"/>
    </row>
    <row r="2" spans="1:13" ht="18" thickBot="1" x14ac:dyDescent="0.45">
      <c r="A2" s="1"/>
      <c r="B2" s="2"/>
      <c r="C2" s="3"/>
      <c r="D2" s="3"/>
      <c r="E2" s="3"/>
      <c r="F2" s="3"/>
      <c r="G2" s="3"/>
      <c r="H2" s="3"/>
      <c r="I2" s="3"/>
    </row>
    <row r="3" spans="1:13" ht="35.25" customHeight="1" x14ac:dyDescent="0.4">
      <c r="A3" s="16" t="s">
        <v>0</v>
      </c>
      <c r="B3" s="17" t="s">
        <v>1</v>
      </c>
      <c r="C3" s="18" t="s">
        <v>2</v>
      </c>
      <c r="D3" s="18" t="s">
        <v>3</v>
      </c>
      <c r="E3" s="18" t="s">
        <v>4</v>
      </c>
      <c r="F3" s="19" t="s">
        <v>7</v>
      </c>
      <c r="G3" s="19" t="s">
        <v>10</v>
      </c>
      <c r="H3" s="19" t="s">
        <v>8</v>
      </c>
      <c r="I3" s="20" t="s">
        <v>9</v>
      </c>
    </row>
    <row r="4" spans="1:13" ht="26.25" customHeight="1" x14ac:dyDescent="0.4">
      <c r="A4" s="70" t="s">
        <v>5</v>
      </c>
      <c r="B4" s="10">
        <v>4400000</v>
      </c>
      <c r="C4" s="11"/>
      <c r="D4" s="22">
        <f>SUM(D5:D11)</f>
        <v>152240</v>
      </c>
      <c r="E4" s="12"/>
      <c r="F4" s="22">
        <v>348000</v>
      </c>
      <c r="G4" s="22">
        <f>F4+D4</f>
        <v>500240</v>
      </c>
      <c r="H4" s="22">
        <f>B4-D4-F4</f>
        <v>3899760</v>
      </c>
      <c r="I4" s="23">
        <f>G4/B4*100</f>
        <v>11.369090909090909</v>
      </c>
    </row>
    <row r="5" spans="1:13" ht="26.25" customHeight="1" x14ac:dyDescent="0.4">
      <c r="A5" s="70"/>
      <c r="B5" s="75"/>
      <c r="C5" s="24">
        <v>42767</v>
      </c>
      <c r="D5" s="6">
        <v>50000</v>
      </c>
      <c r="E5" s="13" t="s">
        <v>18</v>
      </c>
      <c r="F5" s="56"/>
      <c r="G5" s="57"/>
      <c r="H5" s="57"/>
      <c r="I5" s="58"/>
    </row>
    <row r="6" spans="1:13" ht="26.25" customHeight="1" x14ac:dyDescent="0.4">
      <c r="A6" s="70"/>
      <c r="B6" s="76"/>
      <c r="C6" s="24">
        <v>42767</v>
      </c>
      <c r="D6" s="25">
        <v>50000</v>
      </c>
      <c r="E6" s="13" t="s">
        <v>19</v>
      </c>
      <c r="F6" s="59"/>
      <c r="G6" s="60"/>
      <c r="H6" s="60"/>
      <c r="I6" s="61"/>
    </row>
    <row r="7" spans="1:13" ht="26.25" customHeight="1" x14ac:dyDescent="0.4">
      <c r="A7" s="70"/>
      <c r="B7" s="76"/>
      <c r="C7" s="24">
        <v>42789</v>
      </c>
      <c r="D7" s="6">
        <v>52240</v>
      </c>
      <c r="E7" s="13" t="s">
        <v>20</v>
      </c>
      <c r="F7" s="59"/>
      <c r="G7" s="60"/>
      <c r="H7" s="60"/>
      <c r="I7" s="61"/>
    </row>
    <row r="8" spans="1:13" ht="26.25" customHeight="1" x14ac:dyDescent="0.4">
      <c r="A8" s="70"/>
      <c r="B8" s="76"/>
      <c r="C8" s="5"/>
      <c r="D8" s="6"/>
      <c r="E8" s="13"/>
      <c r="F8" s="59"/>
      <c r="G8" s="60"/>
      <c r="H8" s="60"/>
      <c r="I8" s="61"/>
    </row>
    <row r="9" spans="1:13" ht="26.25" customHeight="1" x14ac:dyDescent="0.4">
      <c r="A9" s="70"/>
      <c r="B9" s="76"/>
      <c r="C9" s="5"/>
      <c r="D9" s="6"/>
      <c r="E9" s="13"/>
      <c r="F9" s="59"/>
      <c r="G9" s="60"/>
      <c r="H9" s="60"/>
      <c r="I9" s="61"/>
    </row>
    <row r="10" spans="1:13" ht="26.25" customHeight="1" x14ac:dyDescent="0.4">
      <c r="A10" s="70"/>
      <c r="B10" s="76"/>
      <c r="C10" s="5"/>
      <c r="D10" s="6"/>
      <c r="E10" s="13"/>
      <c r="F10" s="59"/>
      <c r="G10" s="60"/>
      <c r="H10" s="60"/>
      <c r="I10" s="61"/>
    </row>
    <row r="11" spans="1:13" ht="26.25" customHeight="1" thickBot="1" x14ac:dyDescent="0.45">
      <c r="A11" s="70"/>
      <c r="B11" s="78"/>
      <c r="C11" s="7"/>
      <c r="D11" s="8"/>
      <c r="E11" s="13"/>
      <c r="F11" s="79"/>
      <c r="G11" s="80"/>
      <c r="H11" s="80"/>
      <c r="I11" s="81"/>
    </row>
    <row r="12" spans="1:13" ht="26.25" customHeight="1" x14ac:dyDescent="0.4">
      <c r="A12" s="70" t="s">
        <v>6</v>
      </c>
      <c r="B12" s="14">
        <v>5400000</v>
      </c>
      <c r="C12" s="15"/>
      <c r="D12" s="22">
        <f>SUM(D13:D17)</f>
        <v>180000</v>
      </c>
      <c r="E12" s="12"/>
      <c r="F12" s="22">
        <v>188000</v>
      </c>
      <c r="G12" s="22">
        <f>F12+D12</f>
        <v>368000</v>
      </c>
      <c r="H12" s="22">
        <f>B12-D12-F12</f>
        <v>5032000</v>
      </c>
      <c r="I12" s="23">
        <f>G12/B12*100</f>
        <v>6.8148148148148149</v>
      </c>
      <c r="M12" s="4"/>
    </row>
    <row r="13" spans="1:13" ht="26.25" customHeight="1" x14ac:dyDescent="0.4">
      <c r="A13" s="70"/>
      <c r="B13" s="72"/>
      <c r="C13" s="5">
        <v>42794</v>
      </c>
      <c r="D13" s="6">
        <v>180000</v>
      </c>
      <c r="E13" s="13" t="s">
        <v>21</v>
      </c>
      <c r="F13" s="56"/>
      <c r="G13" s="57"/>
      <c r="H13" s="57"/>
      <c r="I13" s="58"/>
    </row>
    <row r="14" spans="1:13" ht="26.25" customHeight="1" x14ac:dyDescent="0.4">
      <c r="A14" s="70"/>
      <c r="B14" s="73"/>
      <c r="C14" s="5"/>
      <c r="D14" s="6"/>
      <c r="E14" s="13"/>
      <c r="F14" s="59"/>
      <c r="G14" s="60"/>
      <c r="H14" s="60"/>
      <c r="I14" s="61"/>
    </row>
    <row r="15" spans="1:13" ht="26.25" customHeight="1" x14ac:dyDescent="0.4">
      <c r="A15" s="70"/>
      <c r="B15" s="73"/>
      <c r="C15" s="5"/>
      <c r="D15" s="6"/>
      <c r="E15" s="13"/>
      <c r="F15" s="59"/>
      <c r="G15" s="60"/>
      <c r="H15" s="60"/>
      <c r="I15" s="61"/>
    </row>
    <row r="16" spans="1:13" ht="26.25" customHeight="1" x14ac:dyDescent="0.4">
      <c r="A16" s="70"/>
      <c r="B16" s="73"/>
      <c r="C16" s="5"/>
      <c r="D16" s="6"/>
      <c r="E16" s="13"/>
      <c r="F16" s="59"/>
      <c r="G16" s="60"/>
      <c r="H16" s="60"/>
      <c r="I16" s="61"/>
    </row>
    <row r="17" spans="1:9" ht="26.25" customHeight="1" thickBot="1" x14ac:dyDescent="0.45">
      <c r="A17" s="71"/>
      <c r="B17" s="74"/>
      <c r="C17" s="7"/>
      <c r="D17" s="8"/>
      <c r="E17" s="21"/>
      <c r="F17" s="62"/>
      <c r="G17" s="63"/>
      <c r="H17" s="63"/>
      <c r="I17" s="64"/>
    </row>
  </sheetData>
  <mergeCells count="7">
    <mergeCell ref="A1:E1"/>
    <mergeCell ref="A4:A11"/>
    <mergeCell ref="B5:B11"/>
    <mergeCell ref="F5:I11"/>
    <mergeCell ref="A12:A17"/>
    <mergeCell ref="B13:B17"/>
    <mergeCell ref="F13:I17"/>
  </mergeCells>
  <phoneticPr fontId="27" type="noConversion"/>
  <printOptions horizontalCentered="1"/>
  <pageMargins left="0.39370078740157483" right="0.31496062992125984" top="0.74803149606299213" bottom="0.74803149606299213" header="0.31496062992125984" footer="0.31496062992125984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="85" zoomScaleNormal="85" workbookViewId="0">
      <selection activeCell="L10" sqref="L10"/>
    </sheetView>
  </sheetViews>
  <sheetFormatPr defaultRowHeight="17.399999999999999" x14ac:dyDescent="0.4"/>
  <cols>
    <col min="1" max="1" width="10.8984375" customWidth="1"/>
    <col min="2" max="2" width="13.69921875" customWidth="1"/>
    <col min="3" max="3" width="12.09765625" bestFit="1" customWidth="1"/>
    <col min="4" max="4" width="11.09765625" customWidth="1"/>
    <col min="5" max="5" width="50.09765625" bestFit="1" customWidth="1"/>
    <col min="6" max="7" width="10.59765625" bestFit="1" customWidth="1"/>
    <col min="8" max="8" width="12.19921875" bestFit="1" customWidth="1"/>
    <col min="9" max="9" width="11.09765625" bestFit="1" customWidth="1"/>
  </cols>
  <sheetData>
    <row r="1" spans="1:13" ht="43.5" customHeight="1" x14ac:dyDescent="0.4">
      <c r="A1" s="50" t="s">
        <v>12</v>
      </c>
      <c r="B1" s="50"/>
      <c r="C1" s="50"/>
      <c r="D1" s="50"/>
      <c r="E1" s="50"/>
      <c r="F1" s="9"/>
      <c r="G1" s="9"/>
      <c r="H1" s="9"/>
      <c r="I1" s="9"/>
    </row>
    <row r="2" spans="1:13" ht="18" thickBot="1" x14ac:dyDescent="0.45">
      <c r="A2" s="1"/>
      <c r="B2" s="2"/>
      <c r="C2" s="3"/>
      <c r="D2" s="3"/>
      <c r="E2" s="3"/>
      <c r="F2" s="3"/>
      <c r="G2" s="3"/>
      <c r="H2" s="3"/>
      <c r="I2" s="3"/>
    </row>
    <row r="3" spans="1:13" ht="35.25" customHeight="1" x14ac:dyDescent="0.4">
      <c r="A3" s="16" t="s">
        <v>0</v>
      </c>
      <c r="B3" s="17" t="s">
        <v>1</v>
      </c>
      <c r="C3" s="18" t="s">
        <v>2</v>
      </c>
      <c r="D3" s="18" t="s">
        <v>3</v>
      </c>
      <c r="E3" s="18" t="s">
        <v>4</v>
      </c>
      <c r="F3" s="19" t="s">
        <v>7</v>
      </c>
      <c r="G3" s="19" t="s">
        <v>10</v>
      </c>
      <c r="H3" s="19" t="s">
        <v>8</v>
      </c>
      <c r="I3" s="20" t="s">
        <v>9</v>
      </c>
    </row>
    <row r="4" spans="1:13" ht="26.25" customHeight="1" x14ac:dyDescent="0.4">
      <c r="A4" s="70" t="s">
        <v>5</v>
      </c>
      <c r="B4" s="10">
        <v>4400000</v>
      </c>
      <c r="C4" s="11"/>
      <c r="D4" s="22">
        <f>SUM(D5:D11)</f>
        <v>348000</v>
      </c>
      <c r="E4" s="12"/>
      <c r="F4" s="22">
        <v>0</v>
      </c>
      <c r="G4" s="22">
        <f>F4+D4</f>
        <v>348000</v>
      </c>
      <c r="H4" s="22">
        <f>B4-D4-F4</f>
        <v>4052000</v>
      </c>
      <c r="I4" s="23">
        <f>G4/B4*100</f>
        <v>7.9090909090909083</v>
      </c>
    </row>
    <row r="5" spans="1:13" ht="26.25" customHeight="1" x14ac:dyDescent="0.4">
      <c r="A5" s="70"/>
      <c r="B5" s="75"/>
      <c r="C5" s="24">
        <v>42741</v>
      </c>
      <c r="D5" s="6">
        <v>50000</v>
      </c>
      <c r="E5" s="13" t="s">
        <v>13</v>
      </c>
      <c r="F5" s="56"/>
      <c r="G5" s="57"/>
      <c r="H5" s="57"/>
      <c r="I5" s="58"/>
    </row>
    <row r="6" spans="1:13" ht="26.25" customHeight="1" x14ac:dyDescent="0.4">
      <c r="A6" s="70"/>
      <c r="B6" s="76"/>
      <c r="C6" s="24">
        <v>42759</v>
      </c>
      <c r="D6" s="25">
        <v>88000</v>
      </c>
      <c r="E6" s="13" t="s">
        <v>14</v>
      </c>
      <c r="F6" s="59"/>
      <c r="G6" s="60"/>
      <c r="H6" s="60"/>
      <c r="I6" s="61"/>
    </row>
    <row r="7" spans="1:13" ht="26.25" customHeight="1" x14ac:dyDescent="0.4">
      <c r="A7" s="70"/>
      <c r="B7" s="76"/>
      <c r="C7" s="24">
        <v>42759</v>
      </c>
      <c r="D7" s="6">
        <v>160000</v>
      </c>
      <c r="E7" s="13" t="s">
        <v>15</v>
      </c>
      <c r="F7" s="59"/>
      <c r="G7" s="60"/>
      <c r="H7" s="60"/>
      <c r="I7" s="61"/>
    </row>
    <row r="8" spans="1:13" ht="26.25" customHeight="1" x14ac:dyDescent="0.4">
      <c r="A8" s="70"/>
      <c r="B8" s="76"/>
      <c r="C8" s="5">
        <v>42760</v>
      </c>
      <c r="D8" s="6">
        <v>50000</v>
      </c>
      <c r="E8" s="13" t="s">
        <v>16</v>
      </c>
      <c r="F8" s="59"/>
      <c r="G8" s="60"/>
      <c r="H8" s="60"/>
      <c r="I8" s="61"/>
    </row>
    <row r="9" spans="1:13" ht="26.25" customHeight="1" x14ac:dyDescent="0.4">
      <c r="A9" s="70"/>
      <c r="B9" s="76"/>
      <c r="C9" s="5"/>
      <c r="D9" s="6"/>
      <c r="E9" s="13"/>
      <c r="F9" s="59"/>
      <c r="G9" s="60"/>
      <c r="H9" s="60"/>
      <c r="I9" s="61"/>
    </row>
    <row r="10" spans="1:13" ht="26.25" customHeight="1" x14ac:dyDescent="0.4">
      <c r="A10" s="70"/>
      <c r="B10" s="76"/>
      <c r="C10" s="5"/>
      <c r="D10" s="6"/>
      <c r="E10" s="13"/>
      <c r="F10" s="59"/>
      <c r="G10" s="60"/>
      <c r="H10" s="60"/>
      <c r="I10" s="61"/>
    </row>
    <row r="11" spans="1:13" ht="26.25" customHeight="1" thickBot="1" x14ac:dyDescent="0.45">
      <c r="A11" s="70"/>
      <c r="B11" s="78"/>
      <c r="C11" s="7"/>
      <c r="D11" s="8"/>
      <c r="E11" s="13"/>
      <c r="F11" s="79"/>
      <c r="G11" s="80"/>
      <c r="H11" s="80"/>
      <c r="I11" s="81"/>
    </row>
    <row r="12" spans="1:13" ht="26.25" customHeight="1" x14ac:dyDescent="0.4">
      <c r="A12" s="70" t="s">
        <v>6</v>
      </c>
      <c r="B12" s="14">
        <v>5400000</v>
      </c>
      <c r="C12" s="15"/>
      <c r="D12" s="22">
        <f>SUM(D13:D17)</f>
        <v>188000</v>
      </c>
      <c r="E12" s="12"/>
      <c r="F12" s="22">
        <v>0</v>
      </c>
      <c r="G12" s="22">
        <f>F12+D12</f>
        <v>188000</v>
      </c>
      <c r="H12" s="22">
        <f>B12-D12-F12</f>
        <v>5212000</v>
      </c>
      <c r="I12" s="23">
        <f>G12/B12*100</f>
        <v>3.4814814814814814</v>
      </c>
      <c r="M12" s="4"/>
    </row>
    <row r="13" spans="1:13" ht="26.25" customHeight="1" x14ac:dyDescent="0.4">
      <c r="A13" s="70"/>
      <c r="B13" s="72"/>
      <c r="C13" s="5">
        <v>42759</v>
      </c>
      <c r="D13" s="6">
        <v>188000</v>
      </c>
      <c r="E13" s="13" t="s">
        <v>11</v>
      </c>
      <c r="F13" s="56"/>
      <c r="G13" s="57"/>
      <c r="H13" s="57"/>
      <c r="I13" s="58"/>
    </row>
    <row r="14" spans="1:13" ht="26.25" customHeight="1" x14ac:dyDescent="0.4">
      <c r="A14" s="70"/>
      <c r="B14" s="73"/>
      <c r="C14" s="5"/>
      <c r="D14" s="6"/>
      <c r="E14" s="13"/>
      <c r="F14" s="59"/>
      <c r="G14" s="60"/>
      <c r="H14" s="60"/>
      <c r="I14" s="61"/>
    </row>
    <row r="15" spans="1:13" ht="26.25" customHeight="1" x14ac:dyDescent="0.4">
      <c r="A15" s="70"/>
      <c r="B15" s="73"/>
      <c r="C15" s="5"/>
      <c r="D15" s="6"/>
      <c r="E15" s="13"/>
      <c r="F15" s="59"/>
      <c r="G15" s="60"/>
      <c r="H15" s="60"/>
      <c r="I15" s="61"/>
    </row>
    <row r="16" spans="1:13" ht="26.25" customHeight="1" x14ac:dyDescent="0.4">
      <c r="A16" s="70"/>
      <c r="B16" s="73"/>
      <c r="C16" s="5"/>
      <c r="D16" s="6"/>
      <c r="E16" s="13"/>
      <c r="F16" s="59"/>
      <c r="G16" s="60"/>
      <c r="H16" s="60"/>
      <c r="I16" s="61"/>
    </row>
    <row r="17" spans="1:9" ht="26.25" customHeight="1" thickBot="1" x14ac:dyDescent="0.45">
      <c r="A17" s="71"/>
      <c r="B17" s="74"/>
      <c r="C17" s="7"/>
      <c r="D17" s="8"/>
      <c r="E17" s="21"/>
      <c r="F17" s="62"/>
      <c r="G17" s="63"/>
      <c r="H17" s="63"/>
      <c r="I17" s="64"/>
    </row>
  </sheetData>
  <mergeCells count="7">
    <mergeCell ref="A1:E1"/>
    <mergeCell ref="A4:A11"/>
    <mergeCell ref="B5:B11"/>
    <mergeCell ref="F5:I11"/>
    <mergeCell ref="A12:A17"/>
    <mergeCell ref="B13:B17"/>
    <mergeCell ref="F13:I17"/>
  </mergeCells>
  <phoneticPr fontId="7" type="noConversion"/>
  <printOptions horizontalCentered="1"/>
  <pageMargins left="0.39370078740157483" right="0.31496062992125984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14</vt:i4>
      </vt:variant>
    </vt:vector>
  </HeadingPairs>
  <TitlesOfParts>
    <vt:vector size="21" baseType="lpstr">
      <vt:lpstr>7월</vt:lpstr>
      <vt:lpstr>6월</vt:lpstr>
      <vt:lpstr>5월</vt:lpstr>
      <vt:lpstr>4월 </vt:lpstr>
      <vt:lpstr>3월</vt:lpstr>
      <vt:lpstr>2월</vt:lpstr>
      <vt:lpstr>1월</vt:lpstr>
      <vt:lpstr>'1월'!기관운영_업무추진비</vt:lpstr>
      <vt:lpstr>'2월'!기관운영_업무추진비</vt:lpstr>
      <vt:lpstr>'3월'!기관운영_업무추진비</vt:lpstr>
      <vt:lpstr>'4월 '!기관운영_업무추진비</vt:lpstr>
      <vt:lpstr>'5월'!기관운영_업무추진비</vt:lpstr>
      <vt:lpstr>'6월'!기관운영_업무추진비</vt:lpstr>
      <vt:lpstr>'7월'!기관운영_업무추진비</vt:lpstr>
      <vt:lpstr>'1월'!시책추진_업무추진비</vt:lpstr>
      <vt:lpstr>'2월'!시책추진_업무추진비</vt:lpstr>
      <vt:lpstr>'3월'!시책추진_업무추진비</vt:lpstr>
      <vt:lpstr>'4월 '!시책추진_업무추진비</vt:lpstr>
      <vt:lpstr>'5월'!시책추진_업무추진비</vt:lpstr>
      <vt:lpstr>'6월'!시책추진_업무추진비</vt:lpstr>
      <vt:lpstr>'7월'!시책추진_업무추진비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user</cp:lastModifiedBy>
  <cp:lastPrinted>2012-02-01T05:27:20Z</cp:lastPrinted>
  <dcterms:created xsi:type="dcterms:W3CDTF">2010-04-26T02:54:43Z</dcterms:created>
  <dcterms:modified xsi:type="dcterms:W3CDTF">2017-08-03T02:38:33Z</dcterms:modified>
</cp:coreProperties>
</file>