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75" windowWidth="15975" windowHeight="11640" tabRatio="606"/>
  </bookViews>
  <sheets>
    <sheet name="원가계산서" sheetId="27" r:id="rId1"/>
    <sheet name="공종별내역서(수정안)" sheetId="25" r:id="rId2"/>
    <sheet name="Sheet1" sheetId="28" r:id="rId3"/>
  </sheets>
  <definedNames>
    <definedName name="_xlnm.Print_Area" localSheetId="0">원가계산서!$A$1:$H$38</definedName>
    <definedName name="_xlnm.Print_Titles" localSheetId="1">'공종별내역서(수정안)'!$1:$4</definedName>
  </definedNames>
  <calcPr calcId="145621"/>
</workbook>
</file>

<file path=xl/calcChain.xml><?xml version="1.0" encoding="utf-8"?>
<calcChain xmlns="http://schemas.openxmlformats.org/spreadsheetml/2006/main">
  <c r="F31" i="27" l="1"/>
  <c r="F8" i="27" l="1"/>
  <c r="F12" i="27" l="1"/>
  <c r="F10" i="27"/>
  <c r="F4" i="27" l="1"/>
  <c r="F7" i="27" s="1"/>
  <c r="F25" i="27" s="1"/>
  <c r="F13" i="27"/>
  <c r="F14" i="27"/>
  <c r="F26" i="27" l="1"/>
  <c r="H20" i="27"/>
  <c r="H21" i="27"/>
  <c r="F22" i="27"/>
  <c r="F19" i="27" l="1"/>
  <c r="F27" i="27" s="1"/>
  <c r="F28" i="27" s="1"/>
  <c r="F29" i="27" l="1"/>
  <c r="F30" i="27" s="1"/>
  <c r="F32" i="27" l="1"/>
  <c r="F33" i="27" s="1"/>
  <c r="F34" i="27" s="1"/>
  <c r="F38" i="27" s="1"/>
  <c r="G2" i="27" s="1"/>
</calcChain>
</file>

<file path=xl/sharedStrings.xml><?xml version="1.0" encoding="utf-8"?>
<sst xmlns="http://schemas.openxmlformats.org/spreadsheetml/2006/main" count="157" uniqueCount="123">
  <si>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</si>
  <si>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</si>
  <si>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</si>
  <si>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</si>
  <si>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</si>
  <si>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</si>
  <si>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</si>
  <si>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</si>
  <si>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</si>
  <si>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</si>
  <si>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</si>
  <si>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M2</t>
  </si>
  <si>
    <t>바닥, 벽</t>
    <phoneticPr fontId="148" type="noConversion"/>
  </si>
  <si>
    <t>공  사  명 : 경기도 양주소방서 옥상 방수공사</t>
    <phoneticPr fontId="148" type="noConversion"/>
  </si>
  <si>
    <t>공  종  별  내  역  서</t>
    <phoneticPr fontId="3" type="noConversion"/>
  </si>
  <si>
    <t>바닥 2.0mm, 비노출</t>
    <phoneticPr fontId="148" type="noConversion"/>
  </si>
  <si>
    <t>벽 2.0mm, 비노출</t>
    <phoneticPr fontId="148" type="noConversion"/>
  </si>
  <si>
    <t>M3</t>
    <phoneticPr fontId="162" type="noConversion"/>
  </si>
  <si>
    <t xml:space="preserve">   소        계</t>
    <phoneticPr fontId="162" type="noConversion"/>
  </si>
  <si>
    <t>1. 철거공사</t>
    <phoneticPr fontId="148" type="noConversion"/>
  </si>
  <si>
    <t xml:space="preserve">   자착식 방수시트(G-ONE시트)</t>
    <phoneticPr fontId="148" type="noConversion"/>
  </si>
  <si>
    <t>M</t>
    <phoneticPr fontId="162" type="noConversion"/>
  </si>
  <si>
    <t xml:space="preserve">   캐노피 상부 </t>
    <phoneticPr fontId="162" type="noConversion"/>
  </si>
  <si>
    <t>대</t>
    <phoneticPr fontId="162" type="noConversion"/>
  </si>
  <si>
    <t xml:space="preserve">   레미탈</t>
    <phoneticPr fontId="162" type="noConversion"/>
  </si>
  <si>
    <t>40Kg용</t>
    <phoneticPr fontId="162" type="noConversion"/>
  </si>
  <si>
    <t>포</t>
    <phoneticPr fontId="162" type="noConversion"/>
  </si>
  <si>
    <t xml:space="preserve">   레미콘</t>
    <phoneticPr fontId="162" type="noConversion"/>
  </si>
  <si>
    <t>몰탈용</t>
    <phoneticPr fontId="162" type="noConversion"/>
  </si>
  <si>
    <t>적하역</t>
    <phoneticPr fontId="162" type="noConversion"/>
  </si>
  <si>
    <t xml:space="preserve">   미니굴삭기</t>
    <phoneticPr fontId="162" type="noConversion"/>
  </si>
  <si>
    <t>콘크리트 파쇄</t>
    <phoneticPr fontId="162" type="noConversion"/>
  </si>
  <si>
    <t xml:space="preserve">   5톤크레인</t>
    <phoneticPr fontId="162" type="noConversion"/>
  </si>
  <si>
    <t xml:space="preserve">   방수층 철거</t>
    <phoneticPr fontId="162" type="noConversion"/>
  </si>
  <si>
    <t>방수재 3mm, 누름몰탈 8cm 기준</t>
    <phoneticPr fontId="162" type="noConversion"/>
  </si>
  <si>
    <t xml:space="preserve">   콘크리트면처리</t>
    <phoneticPr fontId="162" type="noConversion"/>
  </si>
  <si>
    <t>장비패드</t>
    <phoneticPr fontId="162" type="noConversion"/>
  </si>
  <si>
    <t xml:space="preserve">   바탕처리</t>
    <phoneticPr fontId="148" type="noConversion"/>
  </si>
  <si>
    <t xml:space="preserve">   신축줄눈</t>
    <phoneticPr fontId="162" type="noConversion"/>
  </si>
  <si>
    <t>SAW CUT+코킹</t>
  </si>
  <si>
    <t xml:space="preserve">   모르타르 타설</t>
    <phoneticPr fontId="162" type="noConversion"/>
  </si>
  <si>
    <t>누름몰탈 두께 8cm</t>
    <phoneticPr fontId="162" type="noConversion"/>
  </si>
  <si>
    <t xml:space="preserve">   무근 콘크리트 타설</t>
    <phoneticPr fontId="162" type="noConversion"/>
  </si>
  <si>
    <t xml:space="preserve">   모르타르 기계바름</t>
    <phoneticPr fontId="162" type="noConversion"/>
  </si>
  <si>
    <t>인력마감, 구배 유</t>
    <phoneticPr fontId="162" type="noConversion"/>
  </si>
  <si>
    <t>갈바철판 폭 1.2m, T : 0.03</t>
    <phoneticPr fontId="162" type="noConversion"/>
  </si>
  <si>
    <t>[ 총              계 ]</t>
    <phoneticPr fontId="1" type="noConversion"/>
  </si>
  <si>
    <t xml:space="preserve">   펌프카</t>
    <phoneticPr fontId="162" type="noConversion"/>
  </si>
  <si>
    <t>2. 방수공사</t>
    <phoneticPr fontId="162" type="noConversion"/>
  </si>
  <si>
    <t xml:space="preserve">   우레탄 도막방수</t>
    <phoneticPr fontId="162" type="noConversion"/>
  </si>
  <si>
    <t>벽 3mm</t>
    <phoneticPr fontId="162" type="noConversion"/>
  </si>
  <si>
    <t>3. 콘크리트 공사</t>
    <phoneticPr fontId="162" type="noConversion"/>
  </si>
  <si>
    <t>4. 조적/미장 공사</t>
    <phoneticPr fontId="162" type="noConversion"/>
  </si>
  <si>
    <t>5. 두겁대 설치</t>
    <phoneticPr fontId="162" type="noConversion"/>
  </si>
  <si>
    <t>7. 장비사용</t>
    <phoneticPr fontId="162" type="noConversion"/>
  </si>
  <si>
    <t>6. 공사용 자재</t>
    <phoneticPr fontId="162" type="noConversion"/>
  </si>
  <si>
    <t>공   사   원   가   계   산   서</t>
    <phoneticPr fontId="167" type="noConversion"/>
  </si>
  <si>
    <t>비                    목</t>
    <phoneticPr fontId="167" type="noConversion"/>
  </si>
  <si>
    <t>금                액</t>
    <phoneticPr fontId="167" type="noConversion"/>
  </si>
  <si>
    <t>구      성      비</t>
    <phoneticPr fontId="167" type="noConversion"/>
  </si>
  <si>
    <t>비             고</t>
    <phoneticPr fontId="167" type="noConversion"/>
  </si>
  <si>
    <t>순  공  사  원  가</t>
    <phoneticPr fontId="167" type="noConversion"/>
  </si>
  <si>
    <t>재료비</t>
    <phoneticPr fontId="167" type="noConversion"/>
  </si>
  <si>
    <t>직접재료비</t>
    <phoneticPr fontId="167" type="noConversion"/>
  </si>
  <si>
    <t>간접재료비</t>
    <phoneticPr fontId="167" type="noConversion"/>
  </si>
  <si>
    <t>작업설.부산물등(-)</t>
    <phoneticPr fontId="167" type="noConversion"/>
  </si>
  <si>
    <t>[소계]</t>
    <phoneticPr fontId="167" type="noConversion"/>
  </si>
  <si>
    <t>노무비</t>
    <phoneticPr fontId="167" type="noConversion"/>
  </si>
  <si>
    <t>직접노무비</t>
    <phoneticPr fontId="167" type="noConversion"/>
  </si>
  <si>
    <t>간접노무비</t>
    <phoneticPr fontId="167" type="noConversion"/>
  </si>
  <si>
    <t>경     비</t>
    <phoneticPr fontId="167" type="noConversion"/>
  </si>
  <si>
    <t>기계경비</t>
    <phoneticPr fontId="167" type="noConversion"/>
  </si>
  <si>
    <t>산재보험료</t>
    <phoneticPr fontId="167" type="noConversion"/>
  </si>
  <si>
    <t xml:space="preserve"> 노무비 * 3.800%</t>
    <phoneticPr fontId="167" type="noConversion"/>
  </si>
  <si>
    <t>고용보험료</t>
    <phoneticPr fontId="167" type="noConversion"/>
  </si>
  <si>
    <t xml:space="preserve"> 노무비 * 0.870%</t>
    <phoneticPr fontId="167" type="noConversion"/>
  </si>
  <si>
    <t>건강보험료</t>
    <phoneticPr fontId="167" type="noConversion"/>
  </si>
  <si>
    <t xml:space="preserve"> 직접노무비 * 1.700%</t>
    <phoneticPr fontId="167" type="noConversion"/>
  </si>
  <si>
    <t>연금보험료</t>
    <phoneticPr fontId="167" type="noConversion"/>
  </si>
  <si>
    <t xml:space="preserve"> 직접노무비 * 2.490%</t>
    <phoneticPr fontId="167" type="noConversion"/>
  </si>
  <si>
    <t>노인장기요양보험료</t>
    <phoneticPr fontId="167" type="noConversion"/>
  </si>
  <si>
    <t xml:space="preserve"> 건강보험료 * 6.550%</t>
    <phoneticPr fontId="167" type="noConversion"/>
  </si>
  <si>
    <t>퇴직공제부금비</t>
    <phoneticPr fontId="167" type="noConversion"/>
  </si>
  <si>
    <t xml:space="preserve"> 직접노무비 * 2.300%</t>
    <phoneticPr fontId="167" type="noConversion"/>
  </si>
  <si>
    <t>산업안전보건관리비</t>
    <phoneticPr fontId="167" type="noConversion"/>
  </si>
  <si>
    <t xml:space="preserve"> (1) 과 (2) 중 낮은금액</t>
    <phoneticPr fontId="167" type="noConversion"/>
  </si>
  <si>
    <t>기타경비</t>
    <phoneticPr fontId="167" type="noConversion"/>
  </si>
  <si>
    <t>환경보전비</t>
    <phoneticPr fontId="167" type="noConversion"/>
  </si>
  <si>
    <t xml:space="preserve"> (재료비+직노+기계경비) * 0.300%</t>
    <phoneticPr fontId="167" type="noConversion"/>
  </si>
  <si>
    <t>품질관리비</t>
    <phoneticPr fontId="167" type="noConversion"/>
  </si>
  <si>
    <t>건설하도급대금지급보증수수료</t>
    <phoneticPr fontId="1" type="noConversion"/>
  </si>
  <si>
    <t xml:space="preserve"> (재료비+직접노무비+산출경비) * 0.081%</t>
    <phoneticPr fontId="167" type="noConversion"/>
  </si>
  <si>
    <t>건설기계대여대금지급보증서발급수수료</t>
    <phoneticPr fontId="1" type="noConversion"/>
  </si>
  <si>
    <t xml:space="preserve"> (재료비+직접노무비+산출경비) * 0.070%</t>
    <phoneticPr fontId="167" type="noConversion"/>
  </si>
  <si>
    <t>[소계]</t>
    <phoneticPr fontId="167" type="noConversion"/>
  </si>
  <si>
    <t>계</t>
    <phoneticPr fontId="167" type="noConversion"/>
  </si>
  <si>
    <t>일    반    관    리    비</t>
    <phoneticPr fontId="167" type="noConversion"/>
  </si>
  <si>
    <t>이                      윤</t>
    <phoneticPr fontId="167" type="noConversion"/>
  </si>
  <si>
    <t>건축폐기물  처리비  및  운반비</t>
    <phoneticPr fontId="167" type="noConversion"/>
  </si>
  <si>
    <t>총          원          가</t>
    <phoneticPr fontId="167" type="noConversion"/>
  </si>
  <si>
    <t>부    가    가    치    세</t>
    <phoneticPr fontId="167" type="noConversion"/>
  </si>
  <si>
    <t xml:space="preserve"> 총원가 * 10.000%</t>
  </si>
  <si>
    <t>합                      계</t>
    <phoneticPr fontId="167" type="noConversion"/>
  </si>
  <si>
    <t>관    급    자    재    비 ( 도 급 자 설 치 )</t>
    <phoneticPr fontId="167" type="noConversion"/>
  </si>
  <si>
    <t>관    급    자    재    비 ( 관 급 자 설 치 )</t>
    <phoneticPr fontId="167" type="noConversion"/>
  </si>
  <si>
    <t>대    관    수    수    료</t>
    <phoneticPr fontId="1" type="noConversion"/>
  </si>
  <si>
    <t>총          합          계</t>
    <phoneticPr fontId="167" type="noConversion"/>
  </si>
  <si>
    <t xml:space="preserve"> </t>
    <phoneticPr fontId="165" type="noConversion"/>
  </si>
  <si>
    <t>운 반 비</t>
    <phoneticPr fontId="162" type="noConversion"/>
  </si>
  <si>
    <t>PE, T:10mm</t>
    <phoneticPr fontId="162" type="noConversion"/>
  </si>
  <si>
    <t xml:space="preserve">   방수층보호재(바닥)</t>
    <phoneticPr fontId="162" type="noConversion"/>
  </si>
  <si>
    <t xml:space="preserve">   방수층보호재(벽체)</t>
    <phoneticPr fontId="162" type="noConversion"/>
  </si>
  <si>
    <t>미적용</t>
    <phoneticPr fontId="162" type="noConversion"/>
  </si>
  <si>
    <t xml:space="preserve"> (재료비+노무비) * 3.00%</t>
    <phoneticPr fontId="167" type="noConversion"/>
  </si>
  <si>
    <t xml:space="preserve"> 직접노무비 * 3.00%</t>
    <phoneticPr fontId="167" type="noConversion"/>
  </si>
  <si>
    <t xml:space="preserve"> (노무비+경비+일반관리비) * 5%</t>
    <phoneticPr fontId="167" type="noConversion"/>
  </si>
  <si>
    <t>(1) = (재료비+직노+도급자관급/1.1) * 1.86%</t>
    <phoneticPr fontId="1" type="noConversion"/>
  </si>
  <si>
    <t>(2) = ((재료비+직노) * 1.86%) *1.2</t>
    <phoneticPr fontId="1" type="noConversion"/>
  </si>
  <si>
    <t xml:space="preserve"> 계 * 3%</t>
    <phoneticPr fontId="167" type="noConversion"/>
  </si>
  <si>
    <t>공사명: 경기도 양주소방서 옥상 방수공사</t>
    <phoneticPr fontId="1" type="noConversion"/>
  </si>
  <si>
    <t>8. 폐기물처리</t>
    <phoneticPr fontId="1" type="noConversion"/>
  </si>
  <si>
    <t>15톤덤프 30km이하</t>
    <phoneticPr fontId="1" type="noConversion"/>
  </si>
  <si>
    <t>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</si>
</sst>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6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#"/>
    <numFmt numFmtId="177" formatCode="_-* #,##0.000_-;\-* #,##0.000_-;_-* &quot;-&quot;_-;_-@_-"/>
    <numFmt numFmtId="178" formatCode="#,##0_ "/>
    <numFmt numFmtId="179" formatCode="_-* #,##0.0_-;\-* #,##0.0_-;_-* &quot;-&quot;_-;_-@_-"/>
    <numFmt numFmtId="180" formatCode="\ "/>
    <numFmt numFmtId="181" formatCode="#,##0.0"/>
    <numFmt numFmtId="182" formatCode="#,##0.000"/>
    <numFmt numFmtId="183" formatCode="_ * #,##0_ ;_ * \-#,##0_ ;_ * &quot;-&quot;_ ;_ @_ "/>
    <numFmt numFmtId="184" formatCode="&quot;₩&quot;\!\$#\!\,##0_);[Red]&quot;₩&quot;\!\(&quot;₩&quot;\!\$#\!\,##0&quot;₩&quot;\!\)"/>
    <numFmt numFmtId="185" formatCode="&quot;(&quot;###.00&quot;)&quot;"/>
    <numFmt numFmtId="186" formatCode="_ * #,##0.00_ ;_ * &quot;₩&quot;&quot;₩&quot;&quot;₩&quot;&quot;₩&quot;&quot;₩&quot;&quot;₩&quot;&quot;₩&quot;\-#,##0.00_ ;_ * &quot;-&quot;??_ ;_ @_ "/>
    <numFmt numFmtId="187" formatCode="&quot;₩&quot;#,##0;[Red]&quot;₩&quot;&quot;₩&quot;&quot;₩&quot;&quot;₩&quot;&quot;₩&quot;&quot;₩&quot;&quot;₩&quot;&quot;₩&quot;\-#,##0"/>
    <numFmt numFmtId="188" formatCode="##\/##\/##"/>
    <numFmt numFmtId="189" formatCode="[Red]\+#;[Red]\-#;[Red]0"/>
    <numFmt numFmtId="190" formatCode="#,##0;[Red]&quot;△&quot;#,##0"/>
    <numFmt numFmtId="191" formatCode="#,##0_ ;[Red]&quot;△&quot;#,##0\ "/>
    <numFmt numFmtId="192" formatCode="#."/>
    <numFmt numFmtId="193" formatCode="_(&quot;$&quot;* #,##0_);_(&quot;$&quot;* \(#,##0\);_(&quot;$&quot;* &quot;-&quot;_);_(@_)"/>
    <numFmt numFmtId="194" formatCode="_-* #,##0.0_-;&quot;₩&quot;\!\-* #,##0.0_-;_-* &quot;-&quot;_-;_-@_-"/>
    <numFmt numFmtId="195" formatCode="#,##0.0;[Red]#,##0.0;&quot; &quot;"/>
    <numFmt numFmtId="196" formatCode="0.0000%"/>
    <numFmt numFmtId="197" formatCode="#,##0.0000"/>
    <numFmt numFmtId="198" formatCode="0.0000"/>
    <numFmt numFmtId="199" formatCode="#,##0,"/>
    <numFmt numFmtId="200" formatCode="_(* #,##0_);_(* \(#,##0\);_(* &quot;-&quot;_);_(@_)"/>
    <numFmt numFmtId="201" formatCode="0.000"/>
    <numFmt numFmtId="202" formatCode="#,##0.00;[Red]#,##0.00;&quot; &quot;"/>
    <numFmt numFmtId="203" formatCode="0.000000"/>
    <numFmt numFmtId="204" formatCode="[&lt;=9999999]###\-####;\(0###\)\ ###\-####"/>
    <numFmt numFmtId="205" formatCode="0%\ "/>
    <numFmt numFmtId="206" formatCode="&quot;R&quot;\ #,##0.00;&quot;R&quot;\ \-#,##0.00"/>
    <numFmt numFmtId="207" formatCode="&quot;$&quot;#,##0.00_);\(&quot;$&quot;#,##0.00\)"/>
    <numFmt numFmtId="208" formatCode="_ &quot;₩&quot;* #,##0_ ;_ &quot;₩&quot;* \-#,##0_ ;_ &quot;₩&quot;* &quot;-&quot;_ ;_ @_ "/>
    <numFmt numFmtId="209" formatCode="&quot;$&quot;#,##0_);[Red]\(&quot;$&quot;#,##0\)"/>
    <numFmt numFmtId="210" formatCode="_ &quot;₩&quot;* #,##0.00_ ;_ &quot;₩&quot;* \-#,##0.00_ ;_ &quot;₩&quot;* &quot;-&quot;??_ ;_ @_ "/>
    <numFmt numFmtId="211" formatCode="0.000%"/>
    <numFmt numFmtId="212" formatCode="_(&quot;$&quot;* #,##0.00_);_(&quot;$&quot;* \(#,##0.00\);_(&quot;$&quot;* &quot;-&quot;??_);_(@_)"/>
    <numFmt numFmtId="213" formatCode="&quot;$&quot;#,##0.00_);[Red]\(&quot;$&quot;#,##0.00\)"/>
    <numFmt numFmtId="214" formatCode="General&quot;명&quot;"/>
    <numFmt numFmtId="215" formatCode="_ * #,##0.00_ ;_ * \-#,##0.00_ ;_ * &quot;-&quot;??_ ;_ @_ "/>
    <numFmt numFmtId="216" formatCode="_(* #,##0.00_);_(* \(#,##0.00\);_(* &quot;-&quot;??_);_(@_)"/>
    <numFmt numFmtId="217" formatCode="&quot; &quot;@"/>
    <numFmt numFmtId="218" formatCode="0%;[Red]\ \ &quot;-&quot;0%"/>
    <numFmt numFmtId="219" formatCode="\-\2\2\4&quot; &quot;"/>
    <numFmt numFmtId="220" formatCode="\-\1&quot; &quot;"/>
    <numFmt numFmtId="221" formatCode="#,##0&quot;  &quot;"/>
    <numFmt numFmtId="222" formatCode="\-\1\4\4&quot; &quot;"/>
    <numFmt numFmtId="223" formatCode="0.00_);[Red]\(0.00\)"/>
    <numFmt numFmtId="224" formatCode="&quot;₩&quot;#,##0.00;[Red]&quot;₩&quot;&quot;₩&quot;&quot;₩&quot;&quot;₩&quot;&quot;₩&quot;&quot;₩&quot;&quot;₩&quot;&quot;₩&quot;&quot;₩&quot;&quot;₩&quot;\!\!\-#,##0.00"/>
    <numFmt numFmtId="225" formatCode=";;;"/>
    <numFmt numFmtId="226" formatCode="&quot;₩&quot;\ #,##0.00;[Red]&quot;₩&quot;\ \-#,##0.00"/>
    <numFmt numFmtId="227" formatCode="\(&quot;₩&quot;###,##0\)"/>
    <numFmt numFmtId="228" formatCode="\$#,##0.00"/>
    <numFmt numFmtId="229" formatCode="&quot;₩&quot;#,##0.00;[Red]&quot;₩&quot;&quot;₩&quot;\-#,##0.00"/>
    <numFmt numFmtId="230" formatCode="&quot;$&quot;#,##0;[Red]\-&quot;$&quot;#,##0"/>
    <numFmt numFmtId="231" formatCode="0_ "/>
    <numFmt numFmtId="232" formatCode="&quot;$&quot;#,##0.00;;"/>
    <numFmt numFmtId="233" formatCode="_-* #,##0_-;&quot;₩&quot;&quot;₩&quot;&quot;₩&quot;&quot;₩&quot;&quot;₩&quot;&quot;₩&quot;&quot;₩&quot;&quot;₩&quot;&quot;₩&quot;&quot;₩&quot;&quot;₩&quot;\!\!\-* #,##0_-;_-* &quot;-&quot;_-;_-@_-"/>
    <numFmt numFmtId="234" formatCode="_-[$€-2]* #,##0.00_-;\-[$€-2]* #,##0.00_-;_-[$€-2]* &quot;-&quot;??_-"/>
    <numFmt numFmtId="235" formatCode="#,##0.0\ "/>
    <numFmt numFmtId="236" formatCode="#,##0.0_);\(#,##0.0\)"/>
    <numFmt numFmtId="237" formatCode="_(&quot;$&quot;* #,##0.000_);_(&quot;$&quot;* &quot;₩&quot;&quot;₩&quot;&quot;₩&quot;&quot;₩&quot;&quot;₩&quot;&quot;₩&quot;\(#,##0.000&quot;₩&quot;&quot;₩&quot;&quot;₩&quot;&quot;₩&quot;&quot;₩&quot;&quot;₩&quot;\);_(&quot;$&quot;* &quot;-&quot;??_);_(@_)"/>
    <numFmt numFmtId="238" formatCode="#,##0.000_);&quot;₩&quot;&quot;₩&quot;&quot;₩&quot;&quot;₩&quot;&quot;₩&quot;&quot;₩&quot;\(#,##0.000&quot;₩&quot;&quot;₩&quot;&quot;₩&quot;&quot;₩&quot;&quot;₩&quot;&quot;₩&quot;\)"/>
    <numFmt numFmtId="239" formatCode="General_)"/>
    <numFmt numFmtId="240" formatCode="_-&quot;$&quot;\ * #,##0_-;\-&quot;$&quot;\ * #,##0_-;_-&quot;$&quot;\ * &quot;-&quot;_-;_-@_-"/>
    <numFmt numFmtId="241" formatCode="_-&quot;$&quot;\ * #,##0.00_-;\-&quot;$&quot;\ * #,##0.00_-;_-&quot;$&quot;\ * &quot;-&quot;??_-;_-@_-"/>
    <numFmt numFmtId="242" formatCode="&quot;$&quot;#,##0.00"/>
    <numFmt numFmtId="243" formatCode="#,##0\ .0"/>
    <numFmt numFmtId="244" formatCode="0.0%"/>
    <numFmt numFmtId="245" formatCode="#,##0.0&quot;     &quot;"/>
    <numFmt numFmtId="246" formatCode="\-\2\2\5&quot; &quot;"/>
    <numFmt numFmtId="247" formatCode="&quot;$&quot;#,##0;\-&quot;$&quot;#,##0"/>
    <numFmt numFmtId="248" formatCode="0.0_)"/>
    <numFmt numFmtId="249" formatCode="\1\4\4&quot; &quot;"/>
    <numFmt numFmtId="250" formatCode="#,##0.0_%;[Red]&quot;₩&quot;&quot;₩&quot;&quot;₩&quot;&quot;₩&quot;&quot;₩&quot;&quot;₩&quot;\(#,##0.0%&quot;₩&quot;&quot;₩&quot;&quot;₩&quot;&quot;₩&quot;&quot;₩&quot;&quot;₩&quot;\)"/>
    <numFmt numFmtId="251" formatCode="#,##0.0%;[Red]&quot;₩&quot;&quot;₩&quot;&quot;₩&quot;&quot;₩&quot;&quot;₩&quot;&quot;₩&quot;\(#,##0.0%&quot;₩&quot;&quot;₩&quot;&quot;₩&quot;&quot;₩&quot;&quot;₩&quot;&quot;₩&quot;\)"/>
    <numFmt numFmtId="252" formatCode="#,##0\ &quot;DM&quot;;[Red]\-#,##0\ &quot;DM&quot;"/>
    <numFmt numFmtId="253" formatCode="#,##0.00\ &quot;DM&quot;;[Red]\-#,##0.00\ &quot;DM&quot;"/>
    <numFmt numFmtId="254" formatCode="#,##0_);[Red]\(#,##0\)"/>
    <numFmt numFmtId="255" formatCode="\(0.0%\)"/>
    <numFmt numFmtId="256" formatCode="&quot;D&quot;###&quot; X &quot;##&quot;m&quot;"/>
    <numFmt numFmtId="257" formatCode="0.0%;[Red]&quot;△&quot;0.0%"/>
    <numFmt numFmtId="258" formatCode="0.00%;[Red]&quot;△&quot;0.00%"/>
    <numFmt numFmtId="259" formatCode="#,##0_ ;[Red]\-#,##0\ "/>
    <numFmt numFmtId="260" formatCode="&quot;₩&quot;#,##0.00;[Red]&quot;₩&quot;\-#,##0.00"/>
    <numFmt numFmtId="261" formatCode="_ * #,##0.00_)\ _$_ ;_ * \(#,##0.00\)\ _$_ ;_ * &quot;-&quot;??_)\ _$_ ;_ @_ "/>
    <numFmt numFmtId="262" formatCode="#,##0.00&quot;?_);[Red]\(#,##0.00&quot;&quot;?&quot;\)"/>
    <numFmt numFmtId="263" formatCode="#,##0&quot;?_);\(#,##0&quot;&quot;?&quot;\)"/>
    <numFmt numFmtId="264" formatCode="&quot;$&quot;#,##0_);\(&quot;$&quot;#,##0\)"/>
    <numFmt numFmtId="265" formatCode="_-* #,##0;\-* #,##0;_-* &quot;-&quot;;_-@"/>
    <numFmt numFmtId="266" formatCode="&quot;₩&quot;#,##0;&quot;₩&quot;&quot;₩&quot;&quot;₩&quot;&quot;₩&quot;&quot;₩&quot;&quot;₩&quot;&quot;₩&quot;&quot;₩&quot;&quot;₩&quot;&quot;₩&quot;\-&quot;₩&quot;#,##0"/>
    <numFmt numFmtId="267" formatCode="&quot;,&quot;###0"/>
    <numFmt numFmtId="268" formatCode="&quot;~&quot;#0"/>
    <numFmt numFmtId="269" formatCode="[&lt;=999999]&quot;,&quot;##\-####;\(0###\)\ ##\-####"/>
    <numFmt numFmtId="270" formatCode="[&lt;=9999999]&quot;,&quot;###\-####;\(0###\)\ ###\-####"/>
    <numFmt numFmtId="271" formatCode="#,##0;\-#,##0.00"/>
    <numFmt numFmtId="272" formatCode="#\!\,##0;&quot;₩&quot;\!\-#\!\,##0\!.00"/>
    <numFmt numFmtId="273" formatCode="#,##0;&quot;-&quot;#,##0"/>
    <numFmt numFmtId="274" formatCode="General&quot;·&quot;"/>
    <numFmt numFmtId="275" formatCode="&quot;₩&quot;&quot;₩&quot;&quot;₩&quot;&quot;₩&quot;&quot;₩&quot;&quot;₩&quot;&quot;₩&quot;&quot;₩&quot;&quot;₩&quot;\$#,##0_);[Red]&quot;₩&quot;&quot;₩&quot;&quot;₩&quot;&quot;₩&quot;&quot;₩&quot;&quot;₩&quot;&quot;₩&quot;&quot;₩&quot;&quot;₩&quot;\(&quot;₩&quot;&quot;₩&quot;&quot;₩&quot;&quot;₩&quot;&quot;₩&quot;&quot;₩&quot;&quot;₩&quot;&quot;₩&quot;&quot;₩&quot;\$#,##0&quot;₩&quot;&quot;₩&quot;&quot;₩&quot;&quot;₩&quot;&quot;₩&quot;&quot;₩&quot;&quot;₩&quot;&quot;₩&quot;&quot;₩&quot;\)"/>
    <numFmt numFmtId="276" formatCode="[&lt;=999999]##\-####;\(0###\)\ ##\-####"/>
    <numFmt numFmtId="277" formatCode="[&lt;=99999999]####\-####;\(0###\)\ ####\-####"/>
    <numFmt numFmtId="278" formatCode="_ * #\!\,##0_ ;_ * &quot;₩&quot;\!\-#\!\,##0_ ;_ * &quot;-&quot;_ ;_ @_ "/>
    <numFmt numFmtId="279" formatCode="#,##0.0#####\ ;[Red]\-#,##0.0#####\ "/>
    <numFmt numFmtId="280" formatCode="#,##0;[Red]&quot;-&quot;#,##0"/>
    <numFmt numFmtId="281" formatCode="#,##0.0_%&quot;₩&quot;&quot;₩&quot;&quot;₩&quot;&quot;₩&quot;&quot;₩&quot;&quot;₩&quot;&quot;₩&quot;&quot;₩&quot;&quot;₩&quot;&quot;₩&quot;&quot;₩&quot;&quot;₩&quot;&quot;₩&quot;\);[Red]&quot;₩&quot;&quot;₩&quot;&quot;₩&quot;&quot;₩&quot;&quot;₩&quot;&quot;₩&quot;&quot;₩&quot;&quot;₩&quot;&quot;₩&quot;&quot;₩&quot;&quot;₩&quot;&quot;₩&quot;&quot;₩&quot;\(#,##0.0%&quot;₩&quot;&quot;₩&quot;&quot;₩&quot;&quot;₩&quot;&quot;₩&quot;&quot;₩&quot;&quot;₩&quot;&quot;₩&quot;&quot;₩&quot;&quot;₩&quot;&quot;₩&quot;&quot;₩&quot;&quot;₩&quot;\)"/>
    <numFmt numFmtId="282" formatCode="#,##0&quot; &quot;;[Red]&quot;△&quot;#,##0&quot; &quot;"/>
    <numFmt numFmtId="283" formatCode="* #,##0&quot; &quot;;[Red]* &quot;△&quot;#,##0&quot; &quot;;* @"/>
    <numFmt numFmtId="284" formatCode="#,##0.####;[Red]&quot;△&quot;#,##0.####"/>
    <numFmt numFmtId="285" formatCode="_-* #,##0.00_-;&quot;₩&quot;&quot;₩&quot;\-* #,##0.00_-;_-* &quot;-&quot;??_-;_-@_-"/>
    <numFmt numFmtId="286" formatCode="_-&quot;₩&quot;* #,##0.00_-;&quot;₩&quot;&quot;₩&quot;\-&quot;₩&quot;* #,##0.00_-;_-&quot;₩&quot;* &quot;-&quot;??_-;_-@_-"/>
    <numFmt numFmtId="287" formatCode="&quot;·&quot;General"/>
    <numFmt numFmtId="288" formatCode="0.0_ "/>
    <numFmt numFmtId="289" formatCode="0.00_ "/>
    <numFmt numFmtId="296" formatCode="0.0"/>
    <numFmt numFmtId="297" formatCode="_-* #,##0.0_-;\-* #,##0.0_-;_-* &quot;-&quot;?_-;_-@_-"/>
    <numFmt numFmtId="298" formatCode="_-* #,##0_-;\-* #,##0_-;_-* &quot;-&quot;??_-;_-@_-"/>
    <numFmt numFmtId="299" formatCode="_-* #,##0.00\ _B_F_-;\-* #,##0.00\ _B_F_-;_-* &quot;-&quot;??\ _B_F_-;_-@_-"/>
    <numFmt numFmtId="300" formatCode="&quot;₩&quot;#,##0;[Red]&quot;₩&quot;&quot;₩&quot;\-#,##0"/>
    <numFmt numFmtId="301" formatCode="_ &quot;₩&quot;* #,##0_ ;_ &quot;₩&quot;* &quot;₩&quot;\-#,##0_ ;_ &quot;₩&quot;* &quot;-&quot;_ ;_ @_ "/>
  </numFmts>
  <fonts count="17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굴림체"/>
      <family val="3"/>
      <charset val="129"/>
    </font>
    <font>
      <sz val="8"/>
      <name val="맑은 고딕"/>
      <family val="3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sz val="10"/>
      <name val="바탕체"/>
      <family val="1"/>
      <charset val="129"/>
    </font>
    <font>
      <sz val="12"/>
      <name val="돋움체"/>
      <family val="3"/>
      <charset val="129"/>
    </font>
    <font>
      <sz val="10"/>
      <name val="돋움체"/>
      <family val="3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name val="명조"/>
      <family val="3"/>
      <charset val="129"/>
    </font>
    <font>
      <sz val="10"/>
      <name val="Arial"/>
      <family val="2"/>
    </font>
    <font>
      <sz val="12"/>
      <name val="¹????¼"/>
      <family val="3"/>
      <charset val="129"/>
    </font>
    <font>
      <sz val="14"/>
      <name val="AngsanaUPC"/>
      <family val="1"/>
    </font>
    <font>
      <sz val="10"/>
      <name val="굴림체"/>
      <family val="3"/>
      <charset val="129"/>
    </font>
    <font>
      <sz val="11"/>
      <name val="돋움"/>
      <family val="3"/>
      <charset val="129"/>
    </font>
    <font>
      <sz val="10"/>
      <name val="Helv"/>
      <family val="2"/>
    </font>
    <font>
      <sz val="10"/>
      <color indexed="8"/>
      <name val="Arial"/>
      <family val="2"/>
    </font>
    <font>
      <sz val="11"/>
      <name val="ⓒoUAAA¨u"/>
      <family val="1"/>
      <charset val="129"/>
    </font>
    <font>
      <sz val="11"/>
      <name val="￥i￠￢￠?o"/>
      <family val="3"/>
      <charset val="129"/>
    </font>
    <font>
      <sz val="12"/>
      <name val="Times New Roman"/>
      <family val="1"/>
    </font>
    <font>
      <sz val="20"/>
      <name val="돋움체"/>
      <family val="3"/>
      <charset val="129"/>
    </font>
    <font>
      <sz val="1"/>
      <color indexed="8"/>
      <name val="Courier"/>
      <family val="3"/>
    </font>
    <font>
      <sz val="13"/>
      <name val="돋움체"/>
      <family val="3"/>
      <charset val="129"/>
    </font>
    <font>
      <sz val="11"/>
      <name val="¾©"/>
      <family val="3"/>
      <charset val="129"/>
    </font>
    <font>
      <sz val="11"/>
      <name val="바탕체"/>
      <family val="1"/>
      <charset val="129"/>
    </font>
    <font>
      <sz val="9"/>
      <name val="돋움체"/>
      <family val="3"/>
      <charset val="129"/>
    </font>
    <font>
      <sz val="12"/>
      <name val="돋움"/>
      <family val="3"/>
      <charset val="129"/>
    </font>
    <font>
      <sz val="10"/>
      <name val="Courier New"/>
      <family val="3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2"/>
      <name val="견명조"/>
      <family val="1"/>
      <charset val="129"/>
    </font>
    <font>
      <sz val="10"/>
      <name val="옛체"/>
      <family val="1"/>
      <charset val="129"/>
    </font>
    <font>
      <sz val="7"/>
      <name val="바탕체"/>
      <family val="1"/>
      <charset val="129"/>
    </font>
    <font>
      <sz val="12"/>
      <name val="¹UAAA¼"/>
      <family val="1"/>
      <charset val="129"/>
    </font>
    <font>
      <b/>
      <sz val="12"/>
      <name val="바탕체"/>
      <family val="1"/>
      <charset val="129"/>
    </font>
    <font>
      <sz val="12"/>
      <name val="Arial"/>
      <family val="2"/>
    </font>
    <font>
      <sz val="12"/>
      <name val="¨IoUAAA¡§u"/>
      <family val="1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sz val="11"/>
      <name val="µ¸¿ò"/>
      <family val="3"/>
    </font>
    <font>
      <sz val="12"/>
      <name val="μ¸¿oA¼"/>
      <family val="3"/>
      <charset val="129"/>
    </font>
    <font>
      <sz val="12"/>
      <name val="System"/>
      <family val="2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b/>
      <sz val="8"/>
      <name val="Arial"/>
      <family val="2"/>
    </font>
    <font>
      <sz val="12"/>
      <name val="±¼¸²Ã¼"/>
      <family val="3"/>
      <charset val="129"/>
    </font>
    <font>
      <sz val="12"/>
      <name val="¸íÁ¶"/>
      <family val="3"/>
      <charset val="129"/>
    </font>
    <font>
      <sz val="11"/>
      <name val="µ¸¿òÃ¼"/>
      <family val="3"/>
      <charset val="129"/>
    </font>
    <font>
      <sz val="9"/>
      <name val="Times New Roman"/>
      <family val="1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12"/>
      <name val="Arial MT"/>
      <family val="2"/>
    </font>
    <font>
      <sz val="11"/>
      <name val="돋움체"/>
      <family val="3"/>
      <charset val="129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i/>
      <sz val="14"/>
      <name val="Times New Roman"/>
      <family val="1"/>
    </font>
    <font>
      <sz val="8"/>
      <name val="Arial"/>
      <family val="2"/>
    </font>
    <font>
      <b/>
      <sz val="9"/>
      <name val="Helv"/>
      <family val="2"/>
    </font>
    <font>
      <sz val="11"/>
      <name val="??"/>
      <family val="3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b/>
      <sz val="9.5"/>
      <name val="Courier"/>
      <family val="3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9.85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b/>
      <i/>
      <sz val="12"/>
      <color indexed="16"/>
      <name val="Times New Roman"/>
      <family val="1"/>
    </font>
    <font>
      <b/>
      <sz val="9"/>
      <color indexed="9"/>
      <name val="Arial"/>
      <family val="2"/>
    </font>
    <font>
      <b/>
      <sz val="1"/>
      <color indexed="8"/>
      <name val="Courier"/>
      <family val="3"/>
    </font>
    <font>
      <b/>
      <sz val="8"/>
      <name val="MS Sans Serif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宋体"/>
      <family val="3"/>
      <charset val="129"/>
    </font>
    <font>
      <sz val="7"/>
      <name val="Small Fonts"/>
      <family val="2"/>
    </font>
    <font>
      <sz val="10"/>
      <name val="Tms Rm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Wingdings"/>
      <charset val="2"/>
    </font>
    <font>
      <sz val="8"/>
      <name val="Helv"/>
      <family val="2"/>
    </font>
    <font>
      <b/>
      <sz val="12"/>
      <color indexed="16"/>
      <name val="Arial"/>
      <family val="2"/>
    </font>
    <font>
      <sz val="8"/>
      <name val="MS Sans Serif"/>
      <family val="2"/>
    </font>
    <font>
      <b/>
      <sz val="8"/>
      <name val="Times New Roman"/>
      <family val="1"/>
    </font>
    <font>
      <b/>
      <sz val="11"/>
      <name val="Helv"/>
      <family val="2"/>
    </font>
    <font>
      <b/>
      <i/>
      <sz val="18"/>
      <color indexed="16"/>
      <name val="Times New Roman"/>
      <family val="1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b/>
      <sz val="8"/>
      <color indexed="32"/>
      <name val="Arial"/>
      <family val="2"/>
    </font>
    <font>
      <sz val="8"/>
      <name val="바탕체"/>
      <family val="1"/>
      <charset val="129"/>
    </font>
    <font>
      <sz val="8"/>
      <color indexed="12"/>
      <name val="Arial"/>
      <family val="2"/>
    </font>
    <font>
      <sz val="18"/>
      <name val="바탕체"/>
      <family val="1"/>
      <charset val="129"/>
    </font>
    <font>
      <u/>
      <sz val="10"/>
      <color indexed="36"/>
      <name val="Arial"/>
      <family val="2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2"/>
      <name val="Courier"/>
      <family val="3"/>
    </font>
    <font>
      <b/>
      <sz val="10"/>
      <name val="굴림체"/>
      <family val="3"/>
      <charset val="129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b/>
      <sz val="11"/>
      <name val="바탕"/>
      <family val="1"/>
      <charset val="129"/>
    </font>
    <font>
      <b/>
      <sz val="11"/>
      <name val="돋움"/>
      <family val="3"/>
      <charset val="129"/>
    </font>
    <font>
      <sz val="11"/>
      <name val="굴림"/>
      <family val="3"/>
      <charset val="129"/>
    </font>
    <font>
      <u/>
      <sz val="12"/>
      <color indexed="36"/>
      <name val="바탕체"/>
      <family val="1"/>
      <charset val="129"/>
    </font>
    <font>
      <sz val="9"/>
      <name val="華康仿宋體"/>
      <family val="3"/>
      <charset val="129"/>
    </font>
    <font>
      <sz val="14"/>
      <name val="뼻뮝"/>
      <family val="3"/>
      <charset val="129"/>
    </font>
    <font>
      <sz val="10"/>
      <color indexed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sz val="10"/>
      <color indexed="8"/>
      <name val="돋움체"/>
      <family val="3"/>
      <charset val="129"/>
    </font>
    <font>
      <sz val="10"/>
      <name val="돋움"/>
      <family val="3"/>
      <charset val="129"/>
    </font>
    <font>
      <sz val="8"/>
      <name val="#중고딕"/>
      <family val="3"/>
      <charset val="129"/>
    </font>
    <font>
      <sz val="14"/>
      <name val="돋움"/>
      <family val="3"/>
      <charset val="129"/>
    </font>
    <font>
      <sz val="10"/>
      <name val="μ¸¿oA¼"/>
      <family val="3"/>
      <charset val="129"/>
    </font>
    <font>
      <u/>
      <sz val="9"/>
      <color indexed="36"/>
      <name val="바탕체"/>
      <family val="1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2"/>
      <name val="견고딕"/>
      <family val="1"/>
      <charset val="129"/>
    </font>
    <font>
      <b/>
      <sz val="9"/>
      <color indexed="8"/>
      <name val="돋움"/>
      <family val="3"/>
      <charset val="129"/>
    </font>
    <font>
      <sz val="12"/>
      <color indexed="24"/>
      <name val="바탕체"/>
      <family val="1"/>
      <charset val="129"/>
    </font>
    <font>
      <sz val="12"/>
      <color indexed="8"/>
      <name val="돋움체"/>
      <family val="3"/>
      <charset val="129"/>
    </font>
    <font>
      <b/>
      <sz val="15"/>
      <color indexed="56"/>
      <name val="맑은 고딕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b/>
      <sz val="12"/>
      <color indexed="8"/>
      <name val="돋움체"/>
      <family val="3"/>
      <charset val="129"/>
    </font>
    <font>
      <sz val="12"/>
      <name val="華康中楷體"/>
      <family val="3"/>
      <charset val="129"/>
    </font>
    <font>
      <sz val="11"/>
      <name val="Times New Roman"/>
      <family val="1"/>
    </font>
    <font>
      <sz val="1"/>
      <color indexed="16"/>
      <name val="Courier"/>
      <family val="3"/>
    </font>
    <font>
      <b/>
      <u/>
      <sz val="16"/>
      <name val="굴림체"/>
      <family val="3"/>
      <charset val="129"/>
    </font>
    <font>
      <sz val="10"/>
      <name val="Arial Narrow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u/>
      <sz val="20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4"/>
      <name val="맑은 고딕"/>
      <family val="3"/>
      <charset val="129"/>
    </font>
    <font>
      <sz val="14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</font>
    <font>
      <sz val="14"/>
      <color rgb="FF0000FF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4"/>
      <color rgb="FF0000FF"/>
      <name val="맑은 고딕"/>
      <family val="3"/>
      <charset val="129"/>
    </font>
    <font>
      <sz val="8"/>
      <name val="돋움"/>
      <family val="3"/>
      <charset val="129"/>
    </font>
    <font>
      <b/>
      <u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9"/>
      <name val="굴림"/>
      <family val="3"/>
      <charset val="129"/>
    </font>
    <font>
      <sz val="12"/>
      <color theme="1"/>
      <name val="함초롬바탕"/>
      <family val="1"/>
      <charset val="129"/>
    </font>
    <font>
      <sz val="12"/>
      <name val="맑은 고딕"/>
      <family val="3"/>
      <charset val="129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darkVertical"/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ck">
        <color indexed="51"/>
      </left>
      <right/>
      <top style="thick">
        <color indexed="51"/>
      </top>
      <bottom style="thick">
        <color indexed="51"/>
      </bottom>
      <diagonal/>
    </border>
    <border>
      <left style="thick">
        <color indexed="9"/>
      </left>
      <right/>
      <top style="thick">
        <color indexed="9"/>
      </top>
      <bottom style="thick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690">
    <xf numFmtId="0" fontId="0" fillId="0" borderId="0">
      <alignment vertical="center"/>
    </xf>
    <xf numFmtId="192" fontId="23" fillId="0" borderId="0">
      <protection locked="0"/>
    </xf>
    <xf numFmtId="0" fontId="4" fillId="0" borderId="0">
      <protection locked="0"/>
    </xf>
    <xf numFmtId="180" fontId="4" fillId="0" borderId="0" applyFill="0" applyBorder="0" applyProtection="0"/>
    <xf numFmtId="183" fontId="24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1">
      <alignment horizontal="center"/>
    </xf>
    <xf numFmtId="0" fontId="6" fillId="0" borderId="2">
      <alignment horizontal="centerContinuous" vertical="center"/>
    </xf>
    <xf numFmtId="3" fontId="7" fillId="0" borderId="3"/>
    <xf numFmtId="181" fontId="4" fillId="0" borderId="0">
      <alignment vertical="center"/>
    </xf>
    <xf numFmtId="4" fontId="4" fillId="0" borderId="0">
      <alignment vertical="center"/>
    </xf>
    <xf numFmtId="182" fontId="4" fillId="0" borderId="0">
      <alignment vertical="center"/>
    </xf>
    <xf numFmtId="3" fontId="4" fillId="0" borderId="0">
      <alignment vertical="center"/>
    </xf>
    <xf numFmtId="24" fontId="5" fillId="0" borderId="0" applyFont="0" applyFill="0" applyBorder="0" applyAlignment="0" applyProtection="0"/>
    <xf numFmtId="183" fontId="7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4" fontId="5" fillId="0" borderId="0" applyFont="0" applyFill="0" applyBorder="0" applyAlignment="0" applyProtection="0"/>
    <xf numFmtId="24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4" fontId="5" fillId="0" borderId="0" applyFont="0" applyFill="0" applyBorder="0" applyAlignment="0" applyProtection="0"/>
    <xf numFmtId="185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2" fillId="0" borderId="0"/>
    <xf numFmtId="0" fontId="16" fillId="0" borderId="0" applyFont="0" applyFill="0" applyBorder="0" applyAlignment="0" applyProtection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6" fillId="0" borderId="0"/>
    <xf numFmtId="0" fontId="5" fillId="0" borderId="0"/>
    <xf numFmtId="0" fontId="16" fillId="0" borderId="0" applyFont="0" applyFill="0" applyBorder="0" applyAlignment="0" applyProtection="0"/>
    <xf numFmtId="0" fontId="12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5" fillId="0" borderId="0"/>
    <xf numFmtId="0" fontId="12" fillId="0" borderId="0"/>
    <xf numFmtId="183" fontId="4" fillId="0" borderId="0" applyFont="0" applyFill="0" applyBorder="0" applyAlignment="0" applyProtection="0"/>
    <xf numFmtId="0" fontId="12" fillId="0" borderId="0"/>
    <xf numFmtId="0" fontId="16" fillId="0" borderId="0"/>
    <xf numFmtId="0" fontId="16" fillId="0" borderId="0" applyFont="0" applyFill="0" applyBorder="0" applyAlignment="0" applyProtection="0"/>
    <xf numFmtId="0" fontId="15" fillId="0" borderId="0"/>
    <xf numFmtId="0" fontId="12" fillId="0" borderId="0"/>
    <xf numFmtId="0" fontId="15" fillId="0" borderId="0"/>
    <xf numFmtId="0" fontId="12" fillId="0" borderId="0"/>
    <xf numFmtId="0" fontId="5" fillId="0" borderId="0"/>
    <xf numFmtId="0" fontId="12" fillId="0" borderId="0"/>
    <xf numFmtId="0" fontId="4" fillId="0" borderId="0" applyFont="0" applyFill="0" applyBorder="0" applyAlignment="0" applyProtection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4" fillId="0" borderId="0" applyFont="0" applyFill="0" applyBorder="0" applyAlignment="0" applyProtection="0"/>
    <xf numFmtId="0" fontId="5" fillId="0" borderId="0"/>
    <xf numFmtId="0" fontId="16" fillId="0" borderId="0"/>
    <xf numFmtId="0" fontId="16" fillId="0" borderId="0"/>
    <xf numFmtId="0" fontId="12" fillId="0" borderId="0"/>
    <xf numFmtId="0" fontId="5" fillId="0" borderId="0"/>
    <xf numFmtId="0" fontId="12" fillId="0" borderId="0"/>
    <xf numFmtId="0" fontId="19" fillId="0" borderId="0"/>
    <xf numFmtId="0" fontId="12" fillId="0" borderId="0"/>
    <xf numFmtId="0" fontId="12" fillId="0" borderId="0"/>
    <xf numFmtId="0" fontId="12" fillId="0" borderId="0"/>
    <xf numFmtId="0" fontId="15" fillId="0" borderId="0" applyFont="0" applyFill="0" applyBorder="0" applyAlignment="0" applyProtection="0"/>
    <xf numFmtId="0" fontId="1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" fillId="0" borderId="0"/>
    <xf numFmtId="0" fontId="12" fillId="0" borderId="0"/>
    <xf numFmtId="0" fontId="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/>
    <xf numFmtId="0" fontId="12" fillId="0" borderId="0"/>
    <xf numFmtId="0" fontId="15" fillId="0" borderId="0" applyFont="0" applyFill="0" applyBorder="0" applyAlignment="0" applyProtection="0"/>
    <xf numFmtId="0" fontId="12" fillId="0" borderId="0"/>
    <xf numFmtId="0" fontId="5" fillId="0" borderId="0"/>
    <xf numFmtId="0" fontId="12" fillId="0" borderId="0"/>
    <xf numFmtId="0" fontId="12" fillId="0" borderId="0"/>
    <xf numFmtId="0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0" fontId="5" fillId="0" borderId="0"/>
    <xf numFmtId="0" fontId="15" fillId="0" borderId="0" applyFont="0" applyFill="0" applyBorder="0" applyAlignment="0" applyProtection="0"/>
    <xf numFmtId="0" fontId="12" fillId="0" borderId="0"/>
    <xf numFmtId="183" fontId="4" fillId="0" borderId="0" applyFont="0" applyFill="0" applyBorder="0" applyAlignment="0" applyProtection="0"/>
    <xf numFmtId="0" fontId="12" fillId="0" borderId="0"/>
    <xf numFmtId="0" fontId="5" fillId="0" borderId="0"/>
    <xf numFmtId="0" fontId="15" fillId="0" borderId="0"/>
    <xf numFmtId="0" fontId="15" fillId="0" borderId="0"/>
    <xf numFmtId="0" fontId="12" fillId="0" borderId="0"/>
    <xf numFmtId="0" fontId="4" fillId="0" borderId="0" applyFont="0" applyFill="0" applyBorder="0" applyAlignment="0" applyProtection="0"/>
    <xf numFmtId="0" fontId="16" fillId="0" borderId="0"/>
    <xf numFmtId="0" fontId="12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 applyFont="0" applyFill="0" applyBorder="0" applyAlignment="0" applyProtection="0"/>
    <xf numFmtId="0" fontId="5" fillId="0" borderId="0"/>
    <xf numFmtId="0" fontId="12" fillId="0" borderId="0"/>
    <xf numFmtId="0" fontId="5" fillId="0" borderId="0"/>
    <xf numFmtId="0" fontId="12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5" fillId="0" borderId="0"/>
    <xf numFmtId="0" fontId="17" fillId="0" borderId="0"/>
    <xf numFmtId="0" fontId="12" fillId="0" borderId="0"/>
    <xf numFmtId="0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" fillId="0" borderId="0"/>
    <xf numFmtId="0" fontId="15" fillId="0" borderId="0"/>
    <xf numFmtId="0" fontId="15" fillId="0" borderId="0" applyFont="0" applyFill="0" applyBorder="0" applyAlignment="0" applyProtection="0"/>
    <xf numFmtId="0" fontId="12" fillId="0" borderId="0"/>
    <xf numFmtId="0" fontId="4" fillId="0" borderId="0" applyFont="0" applyFill="0" applyBorder="0" applyAlignment="0" applyProtection="0"/>
    <xf numFmtId="0" fontId="15" fillId="0" borderId="0"/>
    <xf numFmtId="0" fontId="5" fillId="0" borderId="0"/>
    <xf numFmtId="0" fontId="16" fillId="0" borderId="0" applyFont="0" applyFill="0" applyBorder="0" applyAlignment="0" applyProtection="0"/>
    <xf numFmtId="0" fontId="16" fillId="0" borderId="0"/>
    <xf numFmtId="0" fontId="5" fillId="0" borderId="0"/>
    <xf numFmtId="0" fontId="16" fillId="0" borderId="0" applyFont="0" applyFill="0" applyBorder="0" applyAlignment="0" applyProtection="0"/>
    <xf numFmtId="0" fontId="12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6" fontId="4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5" fillId="0" borderId="0"/>
    <xf numFmtId="0" fontId="12" fillId="0" borderId="0"/>
    <xf numFmtId="0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6" fillId="0" borderId="0" applyFont="0" applyFill="0" applyBorder="0" applyAlignment="0" applyProtection="0"/>
    <xf numFmtId="0" fontId="12" fillId="0" borderId="0"/>
    <xf numFmtId="0" fontId="16" fillId="0" borderId="0" applyFont="0" applyFill="0" applyBorder="0" applyAlignment="0" applyProtection="0"/>
    <xf numFmtId="0" fontId="15" fillId="0" borderId="0"/>
    <xf numFmtId="0" fontId="12" fillId="0" borderId="0"/>
    <xf numFmtId="0" fontId="12" fillId="0" borderId="0"/>
    <xf numFmtId="0" fontId="4" fillId="0" borderId="0" applyFont="0" applyFill="0" applyBorder="0" applyAlignment="0" applyProtection="0"/>
    <xf numFmtId="0" fontId="12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2" fillId="0" borderId="0"/>
    <xf numFmtId="0" fontId="15" fillId="0" borderId="0"/>
    <xf numFmtId="0" fontId="16" fillId="0" borderId="0"/>
    <xf numFmtId="0" fontId="12" fillId="0" borderId="0"/>
    <xf numFmtId="0" fontId="12" fillId="0" borderId="0"/>
    <xf numFmtId="0" fontId="5" fillId="0" borderId="0"/>
    <xf numFmtId="0" fontId="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5" fillId="0" borderId="0"/>
    <xf numFmtId="0" fontId="12" fillId="0" borderId="0"/>
    <xf numFmtId="0" fontId="4" fillId="0" borderId="0"/>
    <xf numFmtId="0" fontId="4" fillId="0" borderId="0"/>
    <xf numFmtId="0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7" fillId="0" borderId="0"/>
    <xf numFmtId="0" fontId="5" fillId="0" borderId="0"/>
    <xf numFmtId="0" fontId="15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0"/>
    <xf numFmtId="0" fontId="1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7" fillId="0" borderId="0"/>
    <xf numFmtId="0" fontId="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 applyFont="0" applyFill="0" applyBorder="0" applyAlignment="0" applyProtection="0"/>
    <xf numFmtId="0" fontId="12" fillId="0" borderId="0"/>
    <xf numFmtId="0" fontId="15" fillId="0" borderId="0" applyFont="0" applyFill="0" applyBorder="0" applyAlignment="0" applyProtection="0"/>
    <xf numFmtId="0" fontId="12" fillId="0" borderId="0"/>
    <xf numFmtId="0" fontId="16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0"/>
    <xf numFmtId="0" fontId="15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5" fillId="0" borderId="0"/>
    <xf numFmtId="0" fontId="15" fillId="0" borderId="0" applyFont="0" applyFill="0" applyBorder="0" applyAlignment="0" applyProtection="0"/>
    <xf numFmtId="0" fontId="16" fillId="0" borderId="0"/>
    <xf numFmtId="0" fontId="15" fillId="0" borderId="0" applyFont="0" applyFill="0" applyBorder="0" applyAlignment="0" applyProtection="0"/>
    <xf numFmtId="0" fontId="16" fillId="0" borderId="0"/>
    <xf numFmtId="0" fontId="5" fillId="0" borderId="0"/>
    <xf numFmtId="0" fontId="16" fillId="0" borderId="0" applyFont="0" applyFill="0" applyBorder="0" applyAlignment="0" applyProtection="0"/>
    <xf numFmtId="0" fontId="5" fillId="0" borderId="0"/>
    <xf numFmtId="0" fontId="12" fillId="0" borderId="0"/>
    <xf numFmtId="0" fontId="15" fillId="0" borderId="0"/>
    <xf numFmtId="0" fontId="5" fillId="0" borderId="0"/>
    <xf numFmtId="0" fontId="12" fillId="0" borderId="0"/>
    <xf numFmtId="0" fontId="16" fillId="0" borderId="0"/>
    <xf numFmtId="0" fontId="17" fillId="0" borderId="0"/>
    <xf numFmtId="0" fontId="15" fillId="0" borderId="0" applyFont="0" applyFill="0" applyBorder="0" applyAlignment="0" applyProtection="0"/>
    <xf numFmtId="0" fontId="16" fillId="0" borderId="0"/>
    <xf numFmtId="0" fontId="12" fillId="0" borderId="0"/>
    <xf numFmtId="0" fontId="12" fillId="0" borderId="0"/>
    <xf numFmtId="0" fontId="12" fillId="0" borderId="0"/>
    <xf numFmtId="0" fontId="4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/>
    <xf numFmtId="0" fontId="5" fillId="0" borderId="0"/>
    <xf numFmtId="0" fontId="15" fillId="0" borderId="0" applyFont="0" applyFill="0" applyBorder="0" applyAlignment="0" applyProtection="0"/>
    <xf numFmtId="0" fontId="5" fillId="0" borderId="0"/>
    <xf numFmtId="0" fontId="5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38" fontId="5" fillId="0" borderId="0" applyFont="0" applyFill="0" applyBorder="0" applyAlignment="0" applyProtection="0"/>
    <xf numFmtId="0" fontId="12" fillId="0" borderId="0"/>
    <xf numFmtId="0" fontId="5" fillId="0" borderId="0"/>
    <xf numFmtId="0" fontId="1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8" fillId="0" borderId="0"/>
    <xf numFmtId="0" fontId="1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/>
    <xf numFmtId="0" fontId="12" fillId="0" borderId="0"/>
    <xf numFmtId="0" fontId="12" fillId="0" borderId="0"/>
    <xf numFmtId="0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20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8" fillId="0" borderId="0" applyFont="0" applyFill="0" applyBorder="0" applyProtection="0">
      <alignment vertical="center"/>
    </xf>
    <xf numFmtId="0" fontId="22" fillId="0" borderId="0">
      <alignment horizontal="centerContinuous"/>
    </xf>
    <xf numFmtId="190" fontId="8" fillId="0" borderId="0">
      <alignment vertical="center"/>
    </xf>
    <xf numFmtId="19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/>
    <xf numFmtId="0" fontId="4" fillId="0" borderId="0" applyFont="0" applyFill="0" applyBorder="0" applyAlignment="0" applyProtection="0"/>
    <xf numFmtId="183" fontId="26" fillId="0" borderId="3">
      <alignment vertical="center"/>
    </xf>
    <xf numFmtId="9" fontId="6" fillId="0" borderId="0">
      <alignment vertical="center"/>
    </xf>
    <xf numFmtId="193" fontId="12" fillId="0" borderId="0" applyFont="0" applyFill="0" applyBorder="0" applyAlignment="0" applyProtection="0"/>
    <xf numFmtId="3" fontId="7" fillId="0" borderId="3"/>
    <xf numFmtId="0" fontId="6" fillId="0" borderId="0">
      <alignment vertical="center"/>
    </xf>
    <xf numFmtId="3" fontId="7" fillId="0" borderId="3"/>
    <xf numFmtId="10" fontId="6" fillId="0" borderId="0">
      <alignment vertical="center"/>
    </xf>
    <xf numFmtId="0" fontId="6" fillId="0" borderId="0">
      <alignment vertical="center"/>
    </xf>
    <xf numFmtId="194" fontId="16" fillId="0" borderId="0">
      <alignment vertical="center"/>
    </xf>
    <xf numFmtId="183" fontId="27" fillId="0" borderId="4" applyBorder="0">
      <alignment vertical="center"/>
    </xf>
    <xf numFmtId="0" fontId="9" fillId="0" borderId="0"/>
    <xf numFmtId="195" fontId="28" fillId="0" borderId="0">
      <alignment vertical="center"/>
    </xf>
    <xf numFmtId="3" fontId="29" fillId="0" borderId="5">
      <alignment horizontal="right" vertical="center"/>
    </xf>
    <xf numFmtId="195" fontId="28" fillId="0" borderId="0">
      <alignment vertical="center"/>
    </xf>
    <xf numFmtId="0" fontId="9" fillId="0" borderId="0"/>
    <xf numFmtId="3" fontId="29" fillId="0" borderId="5">
      <alignment horizontal="right" vertical="center"/>
    </xf>
    <xf numFmtId="0" fontId="30" fillId="2" borderId="6" applyNumberFormat="0" applyFill="0" applyBorder="0">
      <alignment horizontal="center" vertical="center"/>
    </xf>
    <xf numFmtId="0" fontId="30" fillId="2" borderId="6" applyNumberFormat="0" applyFill="0" applyBorder="0">
      <alignment horizontal="center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0" fontId="9" fillId="0" borderId="0"/>
    <xf numFmtId="0" fontId="30" fillId="2" borderId="6" applyNumberFormat="0" applyFill="0" applyBorder="0">
      <alignment horizontal="center" vertical="center"/>
    </xf>
    <xf numFmtId="0" fontId="30" fillId="2" borderId="6" applyNumberFormat="0" applyFill="0" applyBorder="0">
      <alignment horizontal="center" vertical="center"/>
    </xf>
    <xf numFmtId="0" fontId="9" fillId="0" borderId="0"/>
    <xf numFmtId="0" fontId="31" fillId="0" borderId="0">
      <alignment horizontal="center" vertical="center"/>
    </xf>
    <xf numFmtId="41" fontId="4" fillId="0" borderId="0">
      <alignment horizontal="center" vertical="center"/>
    </xf>
    <xf numFmtId="198" fontId="4" fillId="0" borderId="0">
      <alignment horizontal="center" vertical="center"/>
    </xf>
    <xf numFmtId="199" fontId="16" fillId="0" borderId="0">
      <alignment horizontal="center" vertical="center"/>
    </xf>
    <xf numFmtId="199" fontId="16" fillId="0" borderId="0">
      <alignment horizontal="center" vertical="center"/>
    </xf>
    <xf numFmtId="199" fontId="16" fillId="0" borderId="0">
      <alignment horizontal="center" vertical="center"/>
    </xf>
    <xf numFmtId="198" fontId="4" fillId="0" borderId="0">
      <alignment horizontal="center" vertical="center"/>
    </xf>
    <xf numFmtId="200" fontId="4" fillId="0" borderId="0">
      <alignment horizontal="center" vertical="center"/>
    </xf>
    <xf numFmtId="200" fontId="4" fillId="0" borderId="0">
      <alignment horizontal="center" vertical="center"/>
    </xf>
    <xf numFmtId="200" fontId="4" fillId="0" borderId="0">
      <alignment horizontal="center" vertical="center"/>
    </xf>
    <xf numFmtId="199" fontId="16" fillId="0" borderId="0">
      <alignment horizontal="center" vertical="center"/>
    </xf>
    <xf numFmtId="199" fontId="16" fillId="0" borderId="0">
      <alignment horizontal="center" vertical="center"/>
    </xf>
    <xf numFmtId="200" fontId="4" fillId="0" borderId="0">
      <alignment horizontal="center" vertical="center"/>
    </xf>
    <xf numFmtId="200" fontId="4" fillId="0" borderId="0">
      <alignment horizontal="center" vertical="center"/>
    </xf>
    <xf numFmtId="200" fontId="4" fillId="0" borderId="0">
      <alignment horizontal="center" vertical="center"/>
    </xf>
    <xf numFmtId="199" fontId="16" fillId="0" borderId="0">
      <alignment horizontal="center" vertical="center"/>
    </xf>
    <xf numFmtId="199" fontId="16" fillId="0" borderId="0">
      <alignment horizontal="center" vertical="center"/>
    </xf>
    <xf numFmtId="200" fontId="4" fillId="0" borderId="0">
      <alignment horizontal="center" vertical="center"/>
    </xf>
    <xf numFmtId="201" fontId="32" fillId="0" borderId="0">
      <alignment horizontal="center" vertical="center"/>
    </xf>
    <xf numFmtId="199" fontId="16" fillId="0" borderId="0">
      <alignment horizontal="center" vertical="center"/>
    </xf>
    <xf numFmtId="199" fontId="16" fillId="0" borderId="0">
      <alignment horizontal="center" vertical="center"/>
    </xf>
    <xf numFmtId="200" fontId="4" fillId="0" borderId="0">
      <alignment horizontal="center" vertical="center"/>
    </xf>
    <xf numFmtId="0" fontId="30" fillId="2" borderId="6" applyNumberFormat="0" applyFill="0" applyBorder="0">
      <alignment horizontal="center" vertical="center"/>
    </xf>
    <xf numFmtId="0" fontId="31" fillId="0" borderId="0">
      <alignment horizontal="center" vertical="center"/>
    </xf>
    <xf numFmtId="3" fontId="29" fillId="0" borderId="5">
      <alignment horizontal="right" vertical="center"/>
    </xf>
    <xf numFmtId="0" fontId="9" fillId="0" borderId="0"/>
    <xf numFmtId="3" fontId="29" fillId="0" borderId="5">
      <alignment horizontal="right" vertical="center"/>
    </xf>
    <xf numFmtId="195" fontId="28" fillId="0" borderId="0">
      <alignment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0" fontId="9" fillId="0" borderId="0"/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3" fontId="29" fillId="0" borderId="5">
      <alignment horizontal="right" vertical="center"/>
    </xf>
    <xf numFmtId="0" fontId="9" fillId="0" borderId="0"/>
    <xf numFmtId="3" fontId="29" fillId="0" borderId="5">
      <alignment horizontal="right" vertical="center"/>
    </xf>
    <xf numFmtId="3" fontId="29" fillId="0" borderId="5">
      <alignment horizontal="right" vertical="center"/>
    </xf>
    <xf numFmtId="0" fontId="9" fillId="0" borderId="0"/>
    <xf numFmtId="196" fontId="16" fillId="0" borderId="0">
      <alignment vertical="center"/>
    </xf>
    <xf numFmtId="196" fontId="16" fillId="0" borderId="0">
      <alignment vertical="center"/>
    </xf>
    <xf numFmtId="196" fontId="16" fillId="0" borderId="0">
      <alignment vertical="center"/>
    </xf>
    <xf numFmtId="196" fontId="16" fillId="0" borderId="0">
      <alignment vertical="center"/>
    </xf>
    <xf numFmtId="196" fontId="16" fillId="0" borderId="0">
      <alignment vertical="center"/>
    </xf>
    <xf numFmtId="196" fontId="16" fillId="0" borderId="0">
      <alignment vertical="center"/>
    </xf>
    <xf numFmtId="196" fontId="16" fillId="0" borderId="0">
      <alignment vertical="center"/>
    </xf>
    <xf numFmtId="196" fontId="16" fillId="0" borderId="0">
      <alignment vertical="center"/>
    </xf>
    <xf numFmtId="196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197" fontId="16" fillId="0" borderId="0">
      <alignment vertical="center"/>
    </xf>
    <xf numFmtId="0" fontId="33" fillId="0" borderId="0"/>
    <xf numFmtId="202" fontId="8" fillId="0" borderId="0">
      <alignment vertical="center"/>
    </xf>
    <xf numFmtId="0" fontId="16" fillId="0" borderId="0"/>
    <xf numFmtId="4" fontId="34" fillId="0" borderId="7">
      <alignment vertical="center"/>
    </xf>
    <xf numFmtId="0" fontId="12" fillId="0" borderId="0" applyNumberFormat="0" applyFill="0" applyBorder="0" applyAlignment="0" applyProtection="0"/>
    <xf numFmtId="183" fontId="36" fillId="0" borderId="0" applyFont="0" applyFill="0" applyBorder="0" applyAlignment="0" applyProtection="0"/>
    <xf numFmtId="203" fontId="30" fillId="0" borderId="0">
      <protection locked="0"/>
    </xf>
    <xf numFmtId="10" fontId="35" fillId="0" borderId="0" applyFont="0" applyFill="0" applyBorder="0" applyAlignment="0" applyProtection="0"/>
    <xf numFmtId="2" fontId="29" fillId="0" borderId="5">
      <alignment horizontal="right" vertical="center"/>
    </xf>
    <xf numFmtId="0" fontId="4" fillId="0" borderId="0"/>
    <xf numFmtId="0" fontId="4" fillId="0" borderId="8">
      <alignment horizont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2" fontId="29" fillId="0" borderId="5">
      <alignment horizontal="right" vertical="center"/>
    </xf>
    <xf numFmtId="0" fontId="4" fillId="0" borderId="9"/>
    <xf numFmtId="202" fontId="8" fillId="0" borderId="0">
      <alignment vertical="center"/>
    </xf>
    <xf numFmtId="0" fontId="4" fillId="0" borderId="10"/>
    <xf numFmtId="204" fontId="15" fillId="0" borderId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" fillId="0" borderId="11"/>
    <xf numFmtId="0" fontId="4" fillId="0" borderId="11"/>
    <xf numFmtId="0" fontId="4" fillId="0" borderId="9"/>
    <xf numFmtId="9" fontId="4" fillId="0" borderId="0">
      <protection locked="0"/>
    </xf>
    <xf numFmtId="0" fontId="4" fillId="0" borderId="0"/>
    <xf numFmtId="0" fontId="4" fillId="0" borderId="10"/>
    <xf numFmtId="0" fontId="37" fillId="0" borderId="0"/>
    <xf numFmtId="254" fontId="9" fillId="0" borderId="0"/>
    <xf numFmtId="255" fontId="16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113" fillId="0" borderId="0"/>
    <xf numFmtId="0" fontId="8" fillId="0" borderId="0">
      <alignment vertical="center"/>
    </xf>
    <xf numFmtId="37" fontId="114" fillId="0" borderId="0"/>
    <xf numFmtId="37" fontId="114" fillId="0" borderId="0"/>
    <xf numFmtId="37" fontId="114" fillId="0" borderId="0"/>
    <xf numFmtId="37" fontId="114" fillId="0" borderId="0"/>
    <xf numFmtId="37" fontId="114" fillId="0" borderId="0"/>
    <xf numFmtId="37" fontId="114" fillId="0" borderId="0"/>
    <xf numFmtId="37" fontId="114" fillId="0" borderId="0"/>
    <xf numFmtId="37" fontId="114" fillId="0" borderId="0"/>
    <xf numFmtId="37" fontId="114" fillId="0" borderId="0"/>
    <xf numFmtId="37" fontId="114" fillId="0" borderId="0"/>
    <xf numFmtId="37" fontId="114" fillId="0" borderId="0"/>
    <xf numFmtId="256" fontId="115" fillId="0" borderId="0"/>
    <xf numFmtId="0" fontId="2" fillId="0" borderId="0"/>
    <xf numFmtId="0" fontId="16" fillId="0" borderId="3">
      <alignment horizontal="right" vertical="center" shrinkToFit="1"/>
    </xf>
    <xf numFmtId="254" fontId="31" fillId="0" borderId="0"/>
    <xf numFmtId="41" fontId="116" fillId="0" borderId="12">
      <alignment horizontal="center" vertical="center"/>
    </xf>
    <xf numFmtId="190" fontId="15" fillId="0" borderId="13" applyFont="0" applyFill="0" applyBorder="0" applyAlignment="0">
      <alignment horizontal="left" vertical="center"/>
    </xf>
    <xf numFmtId="0" fontId="16" fillId="0" borderId="0">
      <protection locked="0"/>
    </xf>
    <xf numFmtId="0" fontId="23" fillId="0" borderId="0">
      <protection locked="0"/>
    </xf>
    <xf numFmtId="0" fontId="117" fillId="0" borderId="0">
      <alignment vertical="center"/>
    </xf>
    <xf numFmtId="0" fontId="118" fillId="0" borderId="14">
      <alignment vertical="center"/>
    </xf>
    <xf numFmtId="0" fontId="119" fillId="0" borderId="10">
      <alignment vertical="center"/>
    </xf>
    <xf numFmtId="37" fontId="7" fillId="0" borderId="0"/>
    <xf numFmtId="0" fontId="120" fillId="0" borderId="12">
      <alignment horizontal="center" vertical="center"/>
    </xf>
    <xf numFmtId="0" fontId="4" fillId="3" borderId="0">
      <alignment horizontal="left"/>
    </xf>
    <xf numFmtId="0" fontId="23" fillId="0" borderId="0">
      <protection locked="0"/>
    </xf>
    <xf numFmtId="0" fontId="26" fillId="0" borderId="0" applyFont="0"/>
    <xf numFmtId="0" fontId="121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3" fontId="15" fillId="0" borderId="15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" fillId="0" borderId="0" applyBorder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4" fillId="0" borderId="0"/>
    <xf numFmtId="0" fontId="8" fillId="0" borderId="0" applyNumberFormat="0" applyFont="0" applyFill="0" applyBorder="0" applyProtection="0">
      <alignment horizontal="distributed" vertical="center" justifyLastLine="1"/>
    </xf>
    <xf numFmtId="10" fontId="27" fillId="0" borderId="0">
      <alignment vertical="center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3" fontId="30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3" fontId="30" fillId="0" borderId="0">
      <protection locked="0"/>
    </xf>
    <xf numFmtId="203" fontId="30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57" fontId="8" fillId="0" borderId="0" applyFont="0" applyFill="0" applyBorder="0" applyProtection="0">
      <alignment horizontal="center" vertical="center"/>
    </xf>
    <xf numFmtId="258" fontId="8" fillId="0" borderId="0" applyFont="0" applyFill="0" applyBorder="0" applyProtection="0">
      <alignment horizontal="center" vertical="center"/>
    </xf>
    <xf numFmtId="9" fontId="31" fillId="4" borderId="0" applyFill="0" applyBorder="0" applyProtection="0">
      <alignment horizontal="right"/>
    </xf>
    <xf numFmtId="10" fontId="31" fillId="0" borderId="0" applyFill="0" applyBorder="0" applyProtection="0">
      <alignment horizontal="right"/>
    </xf>
    <xf numFmtId="9" fontId="149" fillId="0" borderId="0" applyFont="0" applyFill="0" applyBorder="0" applyAlignment="0" applyProtection="0">
      <alignment vertical="center"/>
    </xf>
    <xf numFmtId="259" fontId="8" fillId="0" borderId="0" applyFont="0" applyFill="0" applyBorder="0" applyAlignment="0" applyProtection="0"/>
    <xf numFmtId="244" fontId="8" fillId="0" borderId="0" applyFont="0" applyFill="0" applyBorder="0" applyAlignment="0" applyProtection="0"/>
    <xf numFmtId="0" fontId="59" fillId="0" borderId="0" applyFont="0" applyFill="0" applyBorder="0" applyProtection="0">
      <alignment horizontal="center" vertical="center"/>
    </xf>
    <xf numFmtId="0" fontId="59" fillId="0" borderId="0" applyFont="0" applyFill="0" applyBorder="0" applyProtection="0">
      <alignment horizontal="center" vertical="center"/>
    </xf>
    <xf numFmtId="3" fontId="6" fillId="0" borderId="15">
      <alignment vertical="center"/>
    </xf>
    <xf numFmtId="0" fontId="122" fillId="0" borderId="3">
      <alignment vertical="center" wrapText="1"/>
    </xf>
    <xf numFmtId="260" fontId="16" fillId="0" borderId="17" applyFont="0" applyFill="0" applyAlignment="0" applyProtection="0">
      <alignment horizontal="center" vertical="center"/>
    </xf>
    <xf numFmtId="0" fontId="123" fillId="0" borderId="0"/>
    <xf numFmtId="183" fontId="124" fillId="0" borderId="13">
      <alignment vertical="center"/>
    </xf>
    <xf numFmtId="261" fontId="16" fillId="0" borderId="9" applyBorder="0"/>
    <xf numFmtId="193" fontId="16" fillId="0" borderId="0"/>
    <xf numFmtId="0" fontId="16" fillId="0" borderId="0"/>
    <xf numFmtId="0" fontId="8" fillId="0" borderId="0" applyNumberFormat="0" applyFont="0" applyFill="0" applyBorder="0" applyProtection="0">
      <alignment horizontal="centerContinuous" vertical="center"/>
    </xf>
    <xf numFmtId="38" fontId="26" fillId="0" borderId="0">
      <alignment vertical="center" wrapText="1"/>
    </xf>
    <xf numFmtId="3" fontId="8" fillId="0" borderId="3"/>
    <xf numFmtId="0" fontId="8" fillId="0" borderId="3"/>
    <xf numFmtId="3" fontId="8" fillId="0" borderId="18"/>
    <xf numFmtId="3" fontId="8" fillId="0" borderId="19"/>
    <xf numFmtId="0" fontId="125" fillId="0" borderId="3"/>
    <xf numFmtId="0" fontId="126" fillId="0" borderId="0">
      <alignment horizontal="center"/>
    </xf>
    <xf numFmtId="0" fontId="36" fillId="0" borderId="20">
      <alignment horizontal="center"/>
    </xf>
    <xf numFmtId="3" fontId="127" fillId="0" borderId="15" applyFill="0" applyBorder="0" applyProtection="0">
      <alignment vertical="center"/>
    </xf>
    <xf numFmtId="262" fontId="4" fillId="0" borderId="15" applyFill="0" applyBorder="0" applyProtection="0">
      <alignment vertical="center"/>
    </xf>
    <xf numFmtId="263" fontId="4" fillId="0" borderId="15" applyFill="0" applyBorder="0" applyProtection="0">
      <alignment vertical="center"/>
    </xf>
    <xf numFmtId="264" fontId="4" fillId="0" borderId="15" applyFill="0" applyBorder="0" applyProtection="0">
      <alignment vertical="center"/>
    </xf>
    <xf numFmtId="4" fontId="59" fillId="0" borderId="0"/>
    <xf numFmtId="4" fontId="59" fillId="0" borderId="0"/>
    <xf numFmtId="4" fontId="59" fillId="0" borderId="0"/>
    <xf numFmtId="0" fontId="28" fillId="0" borderId="3" applyFont="0" applyFill="0" applyBorder="0" applyAlignment="0" applyProtection="0"/>
    <xf numFmtId="265" fontId="27" fillId="0" borderId="0">
      <alignment vertical="center"/>
    </xf>
    <xf numFmtId="0" fontId="128" fillId="0" borderId="0"/>
    <xf numFmtId="183" fontId="128" fillId="0" borderId="13">
      <alignment vertical="center"/>
    </xf>
    <xf numFmtId="4" fontId="129" fillId="0" borderId="0" applyNumberFormat="0" applyFill="0" applyBorder="0" applyAlignment="0">
      <alignment horizontal="centerContinuous" vertical="center"/>
    </xf>
    <xf numFmtId="0" fontId="130" fillId="0" borderId="0">
      <alignment vertical="center"/>
    </xf>
    <xf numFmtId="266" fontId="16" fillId="0" borderId="0">
      <alignment vertical="center"/>
    </xf>
    <xf numFmtId="41" fontId="14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41" fontId="14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3" fontId="4" fillId="0" borderId="21"/>
    <xf numFmtId="0" fontId="11" fillId="0" borderId="22"/>
    <xf numFmtId="267" fontId="15" fillId="0" borderId="0">
      <alignment horizontal="left" vertical="center"/>
    </xf>
    <xf numFmtId="268" fontId="15" fillId="0" borderId="0">
      <alignment horizontal="left" vertical="center"/>
    </xf>
    <xf numFmtId="269" fontId="15" fillId="0" borderId="0">
      <alignment horizontal="left" vertical="center"/>
    </xf>
    <xf numFmtId="270" fontId="15" fillId="0" borderId="0">
      <alignment horizontal="left" vertical="center"/>
    </xf>
    <xf numFmtId="0" fontId="132" fillId="0" borderId="0" applyNumberFormat="0" applyFill="0" applyBorder="0" applyAlignment="0" applyProtection="0">
      <alignment vertical="top"/>
      <protection locked="0"/>
    </xf>
    <xf numFmtId="0" fontId="6" fillId="0" borderId="0"/>
    <xf numFmtId="207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3" fontId="133" fillId="0" borderId="0" applyFont="0" applyFill="0" applyBorder="0" applyAlignment="0" applyProtection="0"/>
    <xf numFmtId="272" fontId="16" fillId="0" borderId="0" applyFont="0" applyFill="0" applyBorder="0" applyAlignment="0" applyProtection="0"/>
    <xf numFmtId="273" fontId="133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3" fontId="133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2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271" fontId="16" fillId="0" borderId="0" applyFont="0" applyFill="0" applyBorder="0" applyAlignment="0" applyProtection="0"/>
    <xf numFmtId="0" fontId="134" fillId="0" borderId="0">
      <alignment vertical="center"/>
    </xf>
    <xf numFmtId="0" fontId="135" fillId="0" borderId="0">
      <alignment horizontal="center" vertical="center"/>
    </xf>
    <xf numFmtId="0" fontId="21" fillId="0" borderId="0"/>
    <xf numFmtId="0" fontId="15" fillId="0" borderId="0" applyNumberFormat="0" applyAlignment="0">
      <alignment horizontal="left" vertical="center"/>
    </xf>
    <xf numFmtId="41" fontId="136" fillId="5" borderId="23">
      <alignment horizontal="center" vertical="center"/>
    </xf>
    <xf numFmtId="4" fontId="23" fillId="0" borderId="0">
      <protection locked="0"/>
    </xf>
    <xf numFmtId="0" fontId="113" fillId="0" borderId="0"/>
    <xf numFmtId="4" fontId="137" fillId="0" borderId="0" applyFont="0" applyFill="0" applyBorder="0" applyAlignment="0" applyProtection="0"/>
    <xf numFmtId="274" fontId="16" fillId="0" borderId="0">
      <protection locked="0"/>
    </xf>
    <xf numFmtId="276" fontId="15" fillId="0" borderId="24">
      <alignment vertical="center"/>
    </xf>
    <xf numFmtId="204" fontId="15" fillId="0" borderId="24">
      <alignment vertical="center"/>
    </xf>
    <xf numFmtId="277" fontId="15" fillId="0" borderId="24">
      <alignment vertical="center"/>
    </xf>
    <xf numFmtId="0" fontId="4" fillId="0" borderId="25" applyNumberFormat="0"/>
    <xf numFmtId="1" fontId="7" fillId="4" borderId="0" applyNumberFormat="0" applyFont="0" applyFill="0" applyBorder="0" applyAlignment="0">
      <alignment vertical="center"/>
    </xf>
    <xf numFmtId="1" fontId="138" fillId="4" borderId="0" applyNumberFormat="0" applyBorder="0" applyAlignment="0">
      <alignment vertical="center"/>
    </xf>
    <xf numFmtId="0" fontId="139" fillId="0" borderId="26" applyNumberFormat="0" applyFill="0" applyAlignment="0" applyProtection="0"/>
    <xf numFmtId="0" fontId="4" fillId="0" borderId="0">
      <alignment vertical="center"/>
    </xf>
    <xf numFmtId="0" fontId="140" fillId="0" borderId="0">
      <alignment horizontal="centerContinuous" vertical="center"/>
    </xf>
    <xf numFmtId="0" fontId="4" fillId="0" borderId="3">
      <alignment horizontal="distributed" vertical="center"/>
    </xf>
    <xf numFmtId="0" fontId="4" fillId="0" borderId="9">
      <alignment horizontal="distributed" vertical="top"/>
    </xf>
    <xf numFmtId="0" fontId="4" fillId="0" borderId="27">
      <alignment horizontal="distributed"/>
    </xf>
    <xf numFmtId="278" fontId="141" fillId="0" borderId="0">
      <alignment vertical="center"/>
    </xf>
    <xf numFmtId="0" fontId="4" fillId="0" borderId="0"/>
    <xf numFmtId="1" fontId="142" fillId="4" borderId="0" applyNumberFormat="0" applyFont="0" applyFill="0" applyBorder="0" applyAlignment="0">
      <alignment vertical="center"/>
    </xf>
    <xf numFmtId="200" fontId="143" fillId="0" borderId="0" applyFont="0" applyFill="0" applyBorder="0" applyAlignment="0" applyProtection="0"/>
    <xf numFmtId="40" fontId="144" fillId="0" borderId="0" applyFont="0" applyFill="0" applyBorder="0" applyAlignment="0" applyProtection="0"/>
    <xf numFmtId="0" fontId="120" fillId="0" borderId="12" applyFill="0" applyProtection="0">
      <alignment horizontal="center" vertical="center"/>
    </xf>
    <xf numFmtId="203" fontId="30" fillId="0" borderId="0">
      <protection locked="0"/>
    </xf>
    <xf numFmtId="192" fontId="14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192" fontId="145" fillId="0" borderId="0">
      <protection locked="0"/>
    </xf>
    <xf numFmtId="203" fontId="30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192" fontId="145" fillId="0" borderId="0">
      <protection locked="0"/>
    </xf>
    <xf numFmtId="0" fontId="4" fillId="0" borderId="0" applyFont="0" applyFill="0" applyBorder="0" applyAlignment="0" applyProtection="0"/>
    <xf numFmtId="203" fontId="30" fillId="0" borderId="0">
      <protection locked="0"/>
    </xf>
    <xf numFmtId="279" fontId="8" fillId="0" borderId="0" applyFont="0" applyFill="0" applyBorder="0" applyProtection="0">
      <alignment vertical="center"/>
    </xf>
    <xf numFmtId="38" fontId="8" fillId="0" borderId="0" applyFont="0" applyFill="0" applyBorder="0" applyProtection="0">
      <alignment vertical="center"/>
    </xf>
    <xf numFmtId="192" fontId="145" fillId="0" borderId="0">
      <protection locked="0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280" fontId="4" fillId="0" borderId="0" applyFont="0" applyFill="0" applyBorder="0" applyAlignment="0" applyProtection="0"/>
    <xf numFmtId="41" fontId="30" fillId="0" borderId="28">
      <alignment horizontal="center" vertical="center"/>
    </xf>
    <xf numFmtId="281" fontId="16" fillId="0" borderId="0" applyFont="0" applyFill="0" applyBorder="0" applyAlignment="0" applyProtection="0"/>
    <xf numFmtId="183" fontId="4" fillId="0" borderId="0" applyNumberFormat="0" applyFont="0" applyFill="0" applyBorder="0" applyProtection="0">
      <alignment vertical="center"/>
    </xf>
    <xf numFmtId="6" fontId="4" fillId="4" borderId="0" applyFill="0" applyBorder="0" applyProtection="0">
      <alignment horizontal="right"/>
    </xf>
    <xf numFmtId="38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38" fontId="8" fillId="0" borderId="0" applyFill="0" applyBorder="0" applyAlignment="0" applyProtection="0">
      <alignment vertical="center"/>
    </xf>
    <xf numFmtId="265" fontId="59" fillId="0" borderId="0" applyFont="0" applyFill="0" applyBorder="0" applyAlignment="0" applyProtection="0"/>
    <xf numFmtId="183" fontId="4" fillId="0" borderId="0" applyFont="0" applyFill="0" applyBorder="0" applyAlignment="0" applyProtection="0"/>
    <xf numFmtId="282" fontId="5" fillId="0" borderId="0" applyFont="0" applyFill="0" applyBorder="0" applyAlignment="0" applyProtection="0"/>
    <xf numFmtId="283" fontId="5" fillId="0" borderId="0" applyFont="0" applyFill="0" applyBorder="0" applyAlignment="0" applyProtection="0"/>
    <xf numFmtId="177" fontId="59" fillId="0" borderId="3">
      <alignment vertical="center"/>
    </xf>
    <xf numFmtId="284" fontId="5" fillId="0" borderId="0" applyFont="0" applyFill="0" applyBorder="0" applyAlignment="0" applyProtection="0"/>
    <xf numFmtId="278" fontId="7" fillId="0" borderId="2" applyFon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" fontId="4" fillId="0" borderId="24"/>
    <xf numFmtId="0" fontId="146" fillId="0" borderId="0">
      <alignment horizontal="center" vertical="center"/>
    </xf>
    <xf numFmtId="203" fontId="30" fillId="0" borderId="0">
      <protection locked="0"/>
    </xf>
    <xf numFmtId="192" fontId="14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192" fontId="145" fillId="0" borderId="0">
      <protection locked="0"/>
    </xf>
    <xf numFmtId="203" fontId="30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192" fontId="145" fillId="0" borderId="0">
      <protection locked="0"/>
    </xf>
    <xf numFmtId="203" fontId="30" fillId="0" borderId="0">
      <protection locked="0"/>
    </xf>
    <xf numFmtId="0" fontId="4" fillId="0" borderId="0" applyFont="0" applyFill="0" applyBorder="0" applyAlignment="0" applyProtection="0"/>
    <xf numFmtId="42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285" fontId="4" fillId="0" borderId="0">
      <protection locked="0"/>
    </xf>
    <xf numFmtId="203" fontId="30" fillId="0" borderId="0">
      <protection locked="0"/>
    </xf>
    <xf numFmtId="0" fontId="128" fillId="0" borderId="12">
      <alignment horizontal="center" vertical="center"/>
    </xf>
    <xf numFmtId="0" fontId="128" fillId="0" borderId="12">
      <alignment horizontal="left" vertical="center"/>
    </xf>
    <xf numFmtId="0" fontId="128" fillId="0" borderId="12">
      <alignment vertical="center" textRotation="255"/>
    </xf>
    <xf numFmtId="192" fontId="14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192" fontId="145" fillId="0" borderId="0">
      <protection locked="0"/>
    </xf>
    <xf numFmtId="203" fontId="30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192" fontId="145" fillId="0" borderId="0">
      <protection locked="0"/>
    </xf>
    <xf numFmtId="0" fontId="7" fillId="0" borderId="27">
      <alignment horizontal="distributed"/>
    </xf>
    <xf numFmtId="0" fontId="7" fillId="0" borderId="29">
      <alignment horizontal="distributed" vertical="center"/>
    </xf>
    <xf numFmtId="0" fontId="7" fillId="0" borderId="30">
      <alignment horizontal="distributed" vertical="top"/>
    </xf>
    <xf numFmtId="1" fontId="114" fillId="0" borderId="13">
      <alignment horizontal="left" vertical="top" wrapText="1"/>
    </xf>
    <xf numFmtId="0" fontId="18" fillId="0" borderId="0"/>
    <xf numFmtId="0" fontId="16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1" fillId="0" borderId="0">
      <alignment vertical="center"/>
    </xf>
    <xf numFmtId="0" fontId="16" fillId="0" borderId="0"/>
    <xf numFmtId="0" fontId="16" fillId="0" borderId="0">
      <alignment vertical="center"/>
    </xf>
    <xf numFmtId="0" fontId="31" fillId="0" borderId="0"/>
    <xf numFmtId="0" fontId="161" fillId="0" borderId="0">
      <alignment vertical="center"/>
    </xf>
    <xf numFmtId="0" fontId="16" fillId="0" borderId="0"/>
    <xf numFmtId="0" fontId="4" fillId="0" borderId="12">
      <alignment vertical="center" wrapText="1"/>
    </xf>
    <xf numFmtId="0" fontId="15" fillId="0" borderId="0" applyProtection="0"/>
    <xf numFmtId="14" fontId="147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5" fillId="0" borderId="12">
      <alignment horizontal="center" vertical="center" wrapText="1"/>
    </xf>
    <xf numFmtId="0" fontId="23" fillId="0" borderId="31">
      <protection locked="0"/>
    </xf>
    <xf numFmtId="3" fontId="31" fillId="0" borderId="32">
      <alignment vertical="center"/>
    </xf>
    <xf numFmtId="193" fontId="143" fillId="0" borderId="0" applyFont="0" applyFill="0" applyBorder="0" applyAlignment="0" applyProtection="0"/>
    <xf numFmtId="209" fontId="144" fillId="0" borderId="0" applyFont="0" applyFill="0" applyBorder="0" applyAlignment="0" applyProtection="0"/>
    <xf numFmtId="209" fontId="144" fillId="0" borderId="0" applyFont="0" applyFill="0" applyBorder="0" applyAlignment="0" applyProtection="0"/>
    <xf numFmtId="286" fontId="4" fillId="0" borderId="0">
      <protection locked="0"/>
    </xf>
    <xf numFmtId="287" fontId="16" fillId="0" borderId="0">
      <protection locked="0"/>
    </xf>
    <xf numFmtId="0" fontId="112" fillId="0" borderId="0">
      <protection locked="0"/>
    </xf>
    <xf numFmtId="205" fontId="16" fillId="0" borderId="0" applyFont="0" applyFill="0" applyBorder="0" applyAlignment="0" applyProtection="0"/>
    <xf numFmtId="0" fontId="37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3" fontId="30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3" fontId="30" fillId="0" borderId="0">
      <protection locked="0"/>
    </xf>
    <xf numFmtId="203" fontId="30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3" fontId="6" fillId="0" borderId="0"/>
    <xf numFmtId="203" fontId="30" fillId="0" borderId="0">
      <protection locked="0"/>
    </xf>
    <xf numFmtId="207" fontId="9" fillId="6" borderId="33">
      <alignment horizontal="center" vertical="center"/>
    </xf>
    <xf numFmtId="203" fontId="30" fillId="0" borderId="0">
      <protection locked="0"/>
    </xf>
    <xf numFmtId="0" fontId="16" fillId="0" borderId="0">
      <protection locked="0"/>
    </xf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42" fontId="40" fillId="0" borderId="0" applyFont="0" applyFill="0" applyBorder="0" applyAlignment="0" applyProtection="0"/>
    <xf numFmtId="208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201" fontId="35" fillId="0" borderId="0" applyFont="0" applyFill="0" applyBorder="0" applyAlignment="0" applyProtection="0"/>
    <xf numFmtId="208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208" fontId="41" fillId="0" borderId="0" applyFont="0" applyFill="0" applyBorder="0" applyAlignment="0" applyProtection="0"/>
    <xf numFmtId="193" fontId="42" fillId="0" borderId="0" applyFont="0" applyFill="0" applyBorder="0" applyAlignment="0" applyProtection="0"/>
    <xf numFmtId="193" fontId="42" fillId="0" borderId="0" applyFont="0" applyFill="0" applyBorder="0" applyAlignment="0" applyProtection="0"/>
    <xf numFmtId="209" fontId="42" fillId="0" borderId="0" applyFont="0" applyFill="0" applyBorder="0" applyAlignment="0" applyProtection="0"/>
    <xf numFmtId="209" fontId="42" fillId="0" borderId="0" applyFont="0" applyFill="0" applyBorder="0" applyAlignment="0" applyProtection="0"/>
    <xf numFmtId="37" fontId="35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23" fillId="0" borderId="0">
      <protection locked="0"/>
    </xf>
    <xf numFmtId="0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44" fontId="40" fillId="0" borderId="0" applyFont="0" applyFill="0" applyBorder="0" applyAlignment="0" applyProtection="0"/>
    <xf numFmtId="210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211" fontId="35" fillId="0" borderId="0" applyFont="0" applyFill="0" applyBorder="0" applyAlignment="0" applyProtection="0"/>
    <xf numFmtId="210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210" fontId="41" fillId="0" borderId="0" applyFont="0" applyFill="0" applyBorder="0" applyAlignment="0" applyProtection="0"/>
    <xf numFmtId="212" fontId="42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42" fillId="0" borderId="0" applyFont="0" applyFill="0" applyBorder="0" applyAlignment="0" applyProtection="0"/>
    <xf numFmtId="213" fontId="42" fillId="0" borderId="0" applyFont="0" applyFill="0" applyBorder="0" applyAlignment="0" applyProtection="0"/>
    <xf numFmtId="37" fontId="35" fillId="0" borderId="0" applyFont="0" applyFill="0" applyBorder="0" applyAlignment="0" applyProtection="0"/>
    <xf numFmtId="212" fontId="12" fillId="0" borderId="0" applyFont="0" applyFill="0" applyBorder="0" applyAlignment="0" applyProtection="0"/>
    <xf numFmtId="203" fontId="30" fillId="0" borderId="0"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/>
    <xf numFmtId="0" fontId="35" fillId="0" borderId="0"/>
    <xf numFmtId="0" fontId="43" fillId="0" borderId="0">
      <alignment horizontal="center" wrapText="1"/>
      <protection locked="0"/>
    </xf>
    <xf numFmtId="203" fontId="30" fillId="0" borderId="0">
      <protection locked="0"/>
    </xf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214" fontId="16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183" fontId="41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7" fontId="35" fillId="0" borderId="0" applyFont="0" applyFill="0" applyBorder="0" applyAlignment="0" applyProtection="0"/>
    <xf numFmtId="200" fontId="4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215" fontId="4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ont="0" applyFill="0" applyBorder="0" applyAlignment="0" applyProtection="0"/>
    <xf numFmtId="190" fontId="16" fillId="0" borderId="0" applyFont="0" applyFill="0" applyBorder="0" applyAlignment="0" applyProtection="0"/>
    <xf numFmtId="215" fontId="41" fillId="0" borderId="0" applyFont="0" applyFill="0" applyBorder="0" applyAlignment="0" applyProtection="0"/>
    <xf numFmtId="215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215" fontId="41" fillId="0" borderId="0" applyFont="0" applyFill="0" applyBorder="0" applyAlignment="0" applyProtection="0"/>
    <xf numFmtId="215" fontId="42" fillId="0" borderId="0" applyFont="0" applyFill="0" applyBorder="0" applyAlignment="0" applyProtection="0"/>
    <xf numFmtId="215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37" fontId="35" fillId="0" borderId="0" applyFont="0" applyFill="0" applyBorder="0" applyAlignment="0" applyProtection="0"/>
    <xf numFmtId="216" fontId="44" fillId="0" borderId="0" applyFont="0" applyFill="0" applyBorder="0" applyAlignment="0" applyProtection="0"/>
    <xf numFmtId="58" fontId="16" fillId="0" borderId="0" applyFont="0" applyFill="0" applyBorder="0" applyAlignment="0" applyProtection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4" borderId="0" applyBorder="0" applyAlignment="0" applyProtection="0"/>
    <xf numFmtId="217" fontId="48" fillId="0" borderId="0" applyFont="0" applyFill="0" applyBorder="0" applyAlignment="0" applyProtection="0">
      <alignment horizontal="right"/>
    </xf>
    <xf numFmtId="0" fontId="49" fillId="0" borderId="0"/>
    <xf numFmtId="0" fontId="50" fillId="0" borderId="0" applyNumberFormat="0" applyFill="0" applyBorder="0" applyAlignment="0" applyProtection="0"/>
    <xf numFmtId="49" fontId="51" fillId="7" borderId="0" applyBorder="0">
      <alignment horizontal="right"/>
    </xf>
    <xf numFmtId="203" fontId="30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3" fontId="30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206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47" fillId="0" borderId="0"/>
    <xf numFmtId="0" fontId="38" fillId="0" borderId="0">
      <alignment vertical="center"/>
    </xf>
    <xf numFmtId="0" fontId="35" fillId="0" borderId="0"/>
    <xf numFmtId="0" fontId="41" fillId="0" borderId="0"/>
    <xf numFmtId="0" fontId="40" fillId="0" borderId="0"/>
    <xf numFmtId="0" fontId="41" fillId="0" borderId="0"/>
    <xf numFmtId="0" fontId="35" fillId="0" borderId="0"/>
    <xf numFmtId="0" fontId="52" fillId="0" borderId="0"/>
    <xf numFmtId="0" fontId="35" fillId="0" borderId="0"/>
    <xf numFmtId="0" fontId="53" fillId="0" borderId="0"/>
    <xf numFmtId="0" fontId="47" fillId="0" borderId="0"/>
    <xf numFmtId="0" fontId="54" fillId="0" borderId="0"/>
    <xf numFmtId="0" fontId="35" fillId="0" borderId="0"/>
    <xf numFmtId="0" fontId="41" fillId="0" borderId="0"/>
    <xf numFmtId="0" fontId="35" fillId="0" borderId="0"/>
    <xf numFmtId="0" fontId="41" fillId="0" borderId="0"/>
    <xf numFmtId="0" fontId="35" fillId="0" borderId="0"/>
    <xf numFmtId="0" fontId="41" fillId="0" borderId="0"/>
    <xf numFmtId="0" fontId="35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0" borderId="0"/>
    <xf numFmtId="0" fontId="12" fillId="0" borderId="0"/>
    <xf numFmtId="218" fontId="16" fillId="0" borderId="0" applyFill="0" applyBorder="0" applyAlignment="0"/>
    <xf numFmtId="178" fontId="4" fillId="0" borderId="0" applyFill="0" applyBorder="0" applyAlignment="0"/>
    <xf numFmtId="201" fontId="55" fillId="0" borderId="0" applyFill="0" applyBorder="0" applyAlignment="0"/>
    <xf numFmtId="219" fontId="48" fillId="0" borderId="0" applyFill="0" applyBorder="0" applyAlignment="0"/>
    <xf numFmtId="220" fontId="48" fillId="0" borderId="0" applyFill="0" applyBorder="0" applyAlignment="0"/>
    <xf numFmtId="221" fontId="48" fillId="0" borderId="0" applyFill="0" applyBorder="0" applyAlignment="0"/>
    <xf numFmtId="222" fontId="48" fillId="0" borderId="0" applyFill="0" applyBorder="0" applyAlignment="0"/>
    <xf numFmtId="178" fontId="4" fillId="0" borderId="0" applyFill="0" applyBorder="0" applyAlignment="0"/>
    <xf numFmtId="0" fontId="12" fillId="0" borderId="0"/>
    <xf numFmtId="0" fontId="56" fillId="0" borderId="0" applyNumberFormat="0" applyFill="0" applyBorder="0" applyAlignment="0" applyProtection="0">
      <alignment vertical="top"/>
      <protection locked="0"/>
    </xf>
    <xf numFmtId="203" fontId="30" fillId="0" borderId="0">
      <protection locked="0"/>
    </xf>
    <xf numFmtId="0" fontId="51" fillId="8" borderId="3">
      <alignment horizontal="center"/>
    </xf>
    <xf numFmtId="0" fontId="57" fillId="9" borderId="34" applyNumberFormat="0" applyBorder="0" applyAlignment="0">
      <alignment horizontal="left" wrapText="1"/>
    </xf>
    <xf numFmtId="183" fontId="36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23" fillId="0" borderId="0">
      <protection locked="0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223" fontId="16" fillId="0" borderId="0" applyFont="0" applyFill="0" applyBorder="0" applyAlignment="0" applyProtection="0"/>
    <xf numFmtId="221" fontId="48" fillId="0" borderId="0" applyFont="0" applyFill="0" applyBorder="0" applyAlignment="0" applyProtection="0"/>
    <xf numFmtId="224" fontId="16" fillId="0" borderId="0"/>
    <xf numFmtId="183" fontId="16" fillId="0" borderId="0" applyFont="0" applyFill="0" applyBorder="0" applyAlignment="0" applyProtection="0"/>
    <xf numFmtId="225" fontId="59" fillId="0" borderId="0">
      <protection locked="0"/>
    </xf>
    <xf numFmtId="0" fontId="60" fillId="7" borderId="0"/>
    <xf numFmtId="0" fontId="61" fillId="7" borderId="0" applyNumberFormat="0" applyFill="0" applyBorder="0"/>
    <xf numFmtId="0" fontId="62" fillId="7" borderId="0" applyNumberFormat="0" applyFill="0" applyBorder="0"/>
    <xf numFmtId="0" fontId="63" fillId="7" borderId="0" applyNumberFormat="0" applyFill="0" applyBorder="0"/>
    <xf numFmtId="0" fontId="64" fillId="0" borderId="0" applyNumberFormat="0" applyAlignment="0">
      <alignment horizontal="left"/>
    </xf>
    <xf numFmtId="0" fontId="65" fillId="0" borderId="0" applyNumberFormat="0" applyAlignment="0"/>
    <xf numFmtId="0" fontId="66" fillId="8" borderId="35" applyFont="0" applyBorder="0">
      <alignment horizontal="centerContinuous" vertical="center"/>
    </xf>
    <xf numFmtId="213" fontId="67" fillId="7" borderId="36" applyBorder="0"/>
    <xf numFmtId="226" fontId="1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227" fontId="59" fillId="0" borderId="0">
      <protection locked="0"/>
    </xf>
    <xf numFmtId="209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4" fillId="0" borderId="0" applyFont="0" applyFill="0" applyBorder="0" applyAlignment="0" applyProtection="0"/>
    <xf numFmtId="228" fontId="68" fillId="0" borderId="3" applyFill="0" applyBorder="0" applyAlignment="0"/>
    <xf numFmtId="208" fontId="16" fillId="0" borderId="0" applyFont="0" applyFill="0" applyBorder="0" applyAlignment="0" applyProtection="0"/>
    <xf numFmtId="229" fontId="59" fillId="0" borderId="0">
      <protection locked="0"/>
    </xf>
    <xf numFmtId="0" fontId="16" fillId="0" borderId="0"/>
    <xf numFmtId="0" fontId="12" fillId="0" borderId="0"/>
    <xf numFmtId="0" fontId="23" fillId="0" borderId="0">
      <protection locked="0"/>
    </xf>
    <xf numFmtId="14" fontId="18" fillId="0" borderId="0" applyFill="0" applyBorder="0" applyAlignment="0"/>
    <xf numFmtId="230" fontId="69" fillId="0" borderId="0">
      <protection locked="0"/>
    </xf>
    <xf numFmtId="231" fontId="12" fillId="0" borderId="37">
      <alignment vertical="center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2" fillId="10" borderId="38" applyBorder="0"/>
    <xf numFmtId="232" fontId="12" fillId="10" borderId="39" applyBorder="0">
      <alignment horizontal="center"/>
    </xf>
    <xf numFmtId="233" fontId="16" fillId="0" borderId="0"/>
    <xf numFmtId="221" fontId="48" fillId="0" borderId="0" applyFill="0" applyBorder="0" applyAlignment="0"/>
    <xf numFmtId="178" fontId="4" fillId="0" borderId="0" applyFill="0" applyBorder="0" applyAlignment="0"/>
    <xf numFmtId="221" fontId="48" fillId="0" borderId="0" applyFill="0" applyBorder="0" applyAlignment="0"/>
    <xf numFmtId="222" fontId="48" fillId="0" borderId="0" applyFill="0" applyBorder="0" applyAlignment="0"/>
    <xf numFmtId="178" fontId="4" fillId="0" borderId="0" applyFill="0" applyBorder="0" applyAlignment="0"/>
    <xf numFmtId="0" fontId="70" fillId="0" borderId="0" applyNumberFormat="0" applyAlignment="0">
      <alignment horizontal="left"/>
    </xf>
    <xf numFmtId="234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71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71" fillId="0" borderId="0">
      <protection locked="0"/>
    </xf>
    <xf numFmtId="0" fontId="67" fillId="7" borderId="0"/>
    <xf numFmtId="235" fontId="59" fillId="0" borderId="0">
      <protection locked="0"/>
    </xf>
    <xf numFmtId="0" fontId="72" fillId="0" borderId="0" applyNumberFormat="0" applyFill="0" applyBorder="0" applyAlignment="0" applyProtection="0"/>
    <xf numFmtId="0" fontId="4" fillId="0" borderId="0"/>
    <xf numFmtId="2" fontId="42" fillId="0" borderId="0">
      <alignment horizontal="left"/>
    </xf>
    <xf numFmtId="183" fontId="4" fillId="0" borderId="0" applyFont="0" applyFill="0" applyBorder="0" applyAlignment="0" applyProtection="0"/>
    <xf numFmtId="38" fontId="73" fillId="4" borderId="0" applyNumberFormat="0" applyBorder="0" applyAlignment="0" applyProtection="0"/>
    <xf numFmtId="3" fontId="6" fillId="0" borderId="15">
      <alignment horizontal="right" vertical="center"/>
    </xf>
    <xf numFmtId="4" fontId="6" fillId="0" borderId="15">
      <alignment horizontal="right" vertical="center"/>
    </xf>
    <xf numFmtId="0" fontId="74" fillId="0" borderId="0" applyAlignment="0">
      <alignment horizontal="right"/>
    </xf>
    <xf numFmtId="0" fontId="75" fillId="0" borderId="0"/>
    <xf numFmtId="0" fontId="76" fillId="0" borderId="0"/>
    <xf numFmtId="0" fontId="77" fillId="0" borderId="0">
      <alignment horizontal="left"/>
    </xf>
    <xf numFmtId="0" fontId="78" fillId="0" borderId="40" applyNumberFormat="0" applyAlignment="0" applyProtection="0">
      <alignment horizontal="left" vertical="center"/>
    </xf>
    <xf numFmtId="0" fontId="78" fillId="0" borderId="41">
      <alignment horizontal="left" vertical="center"/>
    </xf>
    <xf numFmtId="0" fontId="79" fillId="0" borderId="0" applyNumberForma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80" fillId="7" borderId="0" applyNumberFormat="0" applyFill="0" applyBorder="0"/>
    <xf numFmtId="0" fontId="81" fillId="11" borderId="27" applyBorder="0" applyAlignment="0"/>
    <xf numFmtId="0" fontId="82" fillId="0" borderId="0">
      <protection locked="0"/>
    </xf>
    <xf numFmtId="0" fontId="82" fillId="0" borderId="0">
      <protection locked="0"/>
    </xf>
    <xf numFmtId="12" fontId="12" fillId="4" borderId="42" applyNumberFormat="0" applyBorder="0" applyAlignment="0" applyProtection="0">
      <alignment horizontal="center"/>
    </xf>
    <xf numFmtId="0" fontId="83" fillId="0" borderId="43">
      <alignment horizontal="center"/>
    </xf>
    <xf numFmtId="0" fontId="83" fillId="0" borderId="0">
      <alignment horizontal="center"/>
    </xf>
    <xf numFmtId="0" fontId="84" fillId="0" borderId="0" applyNumberFormat="0" applyFill="0" applyBorder="0" applyAlignment="0" applyProtection="0"/>
    <xf numFmtId="0" fontId="85" fillId="0" borderId="44" applyNumberFormat="0" applyFill="0" applyAlignment="0" applyProtection="0"/>
    <xf numFmtId="0" fontId="86" fillId="0" borderId="0" applyNumberFormat="0" applyFill="0" applyBorder="0" applyAlignment="0" applyProtection="0"/>
    <xf numFmtId="0" fontId="12" fillId="12" borderId="16" applyBorder="0">
      <protection locked="0"/>
    </xf>
    <xf numFmtId="10" fontId="73" fillId="4" borderId="3" applyNumberFormat="0" applyBorder="0" applyAlignment="0" applyProtection="0"/>
    <xf numFmtId="236" fontId="87" fillId="13" borderId="0"/>
    <xf numFmtId="232" fontId="12" fillId="12" borderId="45" applyBorder="0">
      <alignment horizontal="center"/>
      <protection locked="0"/>
    </xf>
    <xf numFmtId="12" fontId="12" fillId="12" borderId="45" applyBorder="0">
      <alignment horizontal="center"/>
      <protection locked="0"/>
    </xf>
    <xf numFmtId="0" fontId="75" fillId="12" borderId="46">
      <alignment horizontal="center" vertical="center"/>
      <protection locked="0"/>
    </xf>
    <xf numFmtId="213" fontId="67" fillId="10" borderId="0" applyBorder="0">
      <protection locked="0"/>
    </xf>
    <xf numFmtId="15" fontId="67" fillId="10" borderId="0" applyBorder="0">
      <protection locked="0"/>
    </xf>
    <xf numFmtId="49" fontId="67" fillId="10" borderId="0" applyBorder="0">
      <protection locked="0"/>
    </xf>
    <xf numFmtId="49" fontId="67" fillId="10" borderId="47" applyNumberFormat="0" applyBorder="0"/>
    <xf numFmtId="0" fontId="60" fillId="10" borderId="45" applyBorder="0">
      <alignment horizontal="left"/>
    </xf>
    <xf numFmtId="0" fontId="60" fillId="12" borderId="0">
      <alignment horizontal="left"/>
    </xf>
    <xf numFmtId="183" fontId="7" fillId="0" borderId="0" applyFont="0" applyFill="0" applyBorder="0" applyAlignment="0" applyProtection="0"/>
    <xf numFmtId="237" fontId="16" fillId="0" borderId="0" applyFont="0" applyFill="0" applyBorder="0" applyAlignment="0" applyProtection="0"/>
    <xf numFmtId="238" fontId="16" fillId="0" borderId="0" applyFont="0" applyFill="0" applyBorder="0" applyAlignment="0" applyProtection="0"/>
    <xf numFmtId="0" fontId="16" fillId="0" borderId="43">
      <protection locked="0"/>
    </xf>
    <xf numFmtId="221" fontId="48" fillId="0" borderId="0" applyFill="0" applyBorder="0" applyAlignment="0"/>
    <xf numFmtId="178" fontId="4" fillId="0" borderId="0" applyFill="0" applyBorder="0" applyAlignment="0"/>
    <xf numFmtId="221" fontId="48" fillId="0" borderId="0" applyFill="0" applyBorder="0" applyAlignment="0"/>
    <xf numFmtId="222" fontId="48" fillId="0" borderId="0" applyFill="0" applyBorder="0" applyAlignment="0"/>
    <xf numFmtId="178" fontId="4" fillId="0" borderId="0" applyFill="0" applyBorder="0" applyAlignment="0"/>
    <xf numFmtId="236" fontId="88" fillId="14" borderId="0"/>
    <xf numFmtId="239" fontId="89" fillId="0" borderId="0">
      <alignment horizontal="left"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90" fillId="0" borderId="43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40" fontId="12" fillId="0" borderId="0" applyFont="0" applyFill="0" applyBorder="0" applyAlignment="0" applyProtection="0"/>
    <xf numFmtId="24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91" fillId="0" borderId="0" applyFont="0" applyFill="0" applyBorder="0" applyAlignment="0" applyProtection="0"/>
    <xf numFmtId="183" fontId="36" fillId="0" borderId="0" applyFont="0" applyFill="0" applyBorder="0" applyAlignment="0" applyProtection="0"/>
    <xf numFmtId="37" fontId="92" fillId="0" borderId="0"/>
    <xf numFmtId="0" fontId="12" fillId="0" borderId="0" applyNumberFormat="0" applyFill="0" applyBorder="0" applyAlignment="0" applyProtection="0"/>
    <xf numFmtId="0" fontId="4" fillId="0" borderId="0"/>
    <xf numFmtId="0" fontId="3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" fillId="0" borderId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/>
    <xf numFmtId="215" fontId="8" fillId="0" borderId="0">
      <alignment vertical="center"/>
    </xf>
    <xf numFmtId="242" fontId="75" fillId="10" borderId="46">
      <alignment horizontal="center"/>
    </xf>
    <xf numFmtId="0" fontId="12" fillId="7" borderId="45" applyBorder="0">
      <alignment horizontal="center"/>
      <protection locked="0"/>
    </xf>
    <xf numFmtId="14" fontId="43" fillId="0" borderId="0">
      <alignment horizontal="center" wrapText="1"/>
      <protection locked="0"/>
    </xf>
    <xf numFmtId="243" fontId="59" fillId="0" borderId="0">
      <protection locked="0"/>
    </xf>
    <xf numFmtId="244" fontId="12" fillId="0" borderId="0" applyFont="0" applyFill="0" applyBorder="0" applyAlignment="0" applyProtection="0"/>
    <xf numFmtId="220" fontId="48" fillId="0" borderId="0" applyFont="0" applyFill="0" applyBorder="0" applyAlignment="0" applyProtection="0"/>
    <xf numFmtId="245" fontId="48" fillId="0" borderId="0" applyFont="0" applyFill="0" applyBorder="0" applyAlignment="0" applyProtection="0"/>
    <xf numFmtId="10" fontId="12" fillId="0" borderId="0" applyFont="0" applyFill="0" applyBorder="0" applyAlignment="0" applyProtection="0"/>
    <xf numFmtId="246" fontId="48" fillId="0" borderId="0" applyFont="0" applyFill="0" applyBorder="0" applyAlignment="0" applyProtection="0"/>
    <xf numFmtId="221" fontId="48" fillId="0" borderId="0" applyFill="0" applyBorder="0" applyAlignment="0"/>
    <xf numFmtId="178" fontId="4" fillId="0" borderId="0" applyFill="0" applyBorder="0" applyAlignment="0"/>
    <xf numFmtId="221" fontId="48" fillId="0" borderId="0" applyFill="0" applyBorder="0" applyAlignment="0"/>
    <xf numFmtId="222" fontId="48" fillId="0" borderId="0" applyFill="0" applyBorder="0" applyAlignment="0"/>
    <xf numFmtId="178" fontId="4" fillId="0" borderId="0" applyFill="0" applyBorder="0" applyAlignment="0"/>
    <xf numFmtId="247" fontId="93" fillId="0" borderId="0"/>
    <xf numFmtId="0" fontId="89" fillId="7" borderId="0"/>
    <xf numFmtId="9" fontId="44" fillId="0" borderId="0" applyFont="0" applyFill="0" applyProtection="0"/>
    <xf numFmtId="0" fontId="5" fillId="0" borderId="0" applyNumberFormat="0" applyFont="0" applyFill="0" applyBorder="0" applyAlignment="0" applyProtection="0">
      <alignment horizontal="left"/>
    </xf>
    <xf numFmtId="0" fontId="94" fillId="0" borderId="0"/>
    <xf numFmtId="0" fontId="95" fillId="7" borderId="0"/>
    <xf numFmtId="0" fontId="96" fillId="15" borderId="0" applyNumberFormat="0" applyFont="0" applyBorder="0" applyAlignment="0">
      <alignment horizontal="center"/>
    </xf>
    <xf numFmtId="242" fontId="12" fillId="0" borderId="0"/>
    <xf numFmtId="30" fontId="97" fillId="0" borderId="0" applyNumberFormat="0" applyFill="0" applyBorder="0" applyAlignment="0" applyProtection="0">
      <alignment horizontal="left"/>
    </xf>
    <xf numFmtId="49" fontId="98" fillId="7" borderId="0" applyBorder="0">
      <alignment horizontal="centerContinuous"/>
    </xf>
    <xf numFmtId="223" fontId="8" fillId="0" borderId="0">
      <alignment vertical="center"/>
    </xf>
    <xf numFmtId="0" fontId="96" fillId="1" borderId="41" applyNumberFormat="0" applyFont="0" applyAlignment="0">
      <alignment horizontal="center"/>
    </xf>
    <xf numFmtId="0" fontId="99" fillId="0" borderId="0" applyNumberFormat="0" applyFill="0" applyBorder="0" applyAlignment="0">
      <alignment horizontal="center"/>
    </xf>
    <xf numFmtId="223" fontId="8" fillId="0" borderId="0">
      <alignment vertical="distributed"/>
    </xf>
    <xf numFmtId="183" fontId="7" fillId="0" borderId="0" applyFont="0" applyFill="0" applyBorder="0" applyAlignment="0" applyProtection="0"/>
    <xf numFmtId="0" fontId="44" fillId="0" borderId="0"/>
    <xf numFmtId="0" fontId="16" fillId="0" borderId="0">
      <alignment horizontal="center"/>
    </xf>
    <xf numFmtId="0" fontId="100" fillId="0" borderId="0">
      <alignment horizontal="center" vertical="center"/>
    </xf>
    <xf numFmtId="0" fontId="101" fillId="0" borderId="0"/>
    <xf numFmtId="0" fontId="102" fillId="7" borderId="0" applyProtection="0">
      <alignment horizontal="centerContinuous" vertical="center"/>
      <protection hidden="1"/>
    </xf>
    <xf numFmtId="40" fontId="103" fillId="0" borderId="0" applyBorder="0">
      <alignment horizontal="right"/>
    </xf>
    <xf numFmtId="0" fontId="12" fillId="7" borderId="45" applyBorder="0">
      <alignment horizontal="center"/>
    </xf>
    <xf numFmtId="0" fontId="12" fillId="7" borderId="45" applyBorder="0">
      <alignment horizontal="center"/>
    </xf>
    <xf numFmtId="248" fontId="104" fillId="0" borderId="0">
      <alignment horizontal="center"/>
    </xf>
    <xf numFmtId="49" fontId="18" fillId="0" borderId="0" applyFill="0" applyBorder="0" applyAlignment="0"/>
    <xf numFmtId="246" fontId="48" fillId="0" borderId="0" applyFill="0" applyBorder="0" applyAlignment="0"/>
    <xf numFmtId="249" fontId="48" fillId="0" borderId="0" applyFill="0" applyBorder="0" applyAlignment="0"/>
    <xf numFmtId="0" fontId="12" fillId="0" borderId="0"/>
    <xf numFmtId="0" fontId="12" fillId="0" borderId="0"/>
    <xf numFmtId="49" fontId="105" fillId="0" borderId="0" applyFill="0" applyBorder="0" applyProtection="0">
      <alignment horizontal="centerContinuous" vertical="center"/>
    </xf>
    <xf numFmtId="0" fontId="106" fillId="0" borderId="0" applyFill="0" applyBorder="0" applyProtection="0">
      <alignment horizontal="centerContinuous" vertical="center"/>
    </xf>
    <xf numFmtId="0" fontId="9" fillId="4" borderId="0" applyFill="0" applyBorder="0" applyProtection="0">
      <alignment horizontal="center" vertical="center"/>
    </xf>
    <xf numFmtId="49" fontId="105" fillId="0" borderId="0" applyFill="0" applyBorder="0" applyProtection="0">
      <alignment horizontal="centerContinuous" vertical="center"/>
    </xf>
    <xf numFmtId="0" fontId="23" fillId="0" borderId="48">
      <protection locked="0"/>
    </xf>
    <xf numFmtId="213" fontId="51" fillId="7" borderId="0"/>
    <xf numFmtId="49" fontId="107" fillId="7" borderId="0" applyBorder="0">
      <alignment horizontal="right"/>
    </xf>
    <xf numFmtId="0" fontId="108" fillId="0" borderId="8">
      <alignment horizontal="left"/>
    </xf>
    <xf numFmtId="37" fontId="67" fillId="16" borderId="0" applyNumberFormat="0" applyBorder="0" applyAlignment="0" applyProtection="0"/>
    <xf numFmtId="37" fontId="67" fillId="0" borderId="0"/>
    <xf numFmtId="3" fontId="109" fillId="0" borderId="44" applyProtection="0"/>
    <xf numFmtId="250" fontId="16" fillId="0" borderId="0" applyFont="0" applyFill="0" applyBorder="0" applyAlignment="0" applyProtection="0"/>
    <xf numFmtId="251" fontId="16" fillId="0" borderId="0" applyFont="0" applyFill="0" applyBorder="0" applyAlignment="0" applyProtection="0"/>
    <xf numFmtId="0" fontId="25" fillId="0" borderId="0"/>
    <xf numFmtId="252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0" fontId="5" fillId="0" borderId="0"/>
    <xf numFmtId="0" fontId="110" fillId="0" borderId="49" applyNumberFormat="0" applyFont="0" applyFill="0" applyBorder="0" applyAlignment="0"/>
    <xf numFmtId="0" fontId="4" fillId="0" borderId="0" applyFon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4" fillId="0" borderId="0" applyFont="0" applyFill="0" applyBorder="0" applyAlignment="0" applyProtection="0"/>
    <xf numFmtId="187" fontId="12" fillId="0" borderId="0" applyFont="0" applyFill="0" applyBorder="0" applyAlignment="0" applyProtection="0"/>
    <xf numFmtId="208" fontId="4" fillId="0" borderId="0" applyFont="0" applyFill="0" applyBorder="0" applyAlignment="0" applyProtection="0"/>
    <xf numFmtId="275" fontId="16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299" fontId="16" fillId="0" borderId="0"/>
    <xf numFmtId="242" fontId="16" fillId="0" borderId="0"/>
    <xf numFmtId="300" fontId="16" fillId="0" borderId="0"/>
    <xf numFmtId="301" fontId="4" fillId="0" borderId="0"/>
    <xf numFmtId="41" fontId="161" fillId="0" borderId="0" applyFont="0" applyFill="0" applyBorder="0" applyAlignment="0" applyProtection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72" fillId="0" borderId="0">
      <alignment vertical="center"/>
    </xf>
    <xf numFmtId="0" fontId="161" fillId="0" borderId="0">
      <alignment vertical="center"/>
    </xf>
  </cellStyleXfs>
  <cellXfs count="155">
    <xf numFmtId="0" fontId="0" fillId="0" borderId="0" xfId="0">
      <alignment vertical="center"/>
    </xf>
    <xf numFmtId="0" fontId="150" fillId="0" borderId="0" xfId="2192" applyFont="1" applyFill="1">
      <alignment vertical="center"/>
    </xf>
    <xf numFmtId="0" fontId="152" fillId="0" borderId="0" xfId="2192" applyFont="1" applyFill="1">
      <alignment vertical="center"/>
    </xf>
    <xf numFmtId="0" fontId="156" fillId="0" borderId="3" xfId="0" applyFont="1" applyBorder="1" applyAlignment="1">
      <alignment vertical="center" wrapText="1"/>
    </xf>
    <xf numFmtId="0" fontId="157" fillId="0" borderId="3" xfId="0" applyFont="1" applyFill="1" applyBorder="1" applyAlignment="1">
      <alignment vertical="center" wrapText="1"/>
    </xf>
    <xf numFmtId="0" fontId="158" fillId="0" borderId="3" xfId="0" applyFont="1" applyFill="1" applyBorder="1" applyAlignment="1">
      <alignment vertical="center" wrapText="1"/>
    </xf>
    <xf numFmtId="0" fontId="159" fillId="0" borderId="3" xfId="2192" applyFont="1" applyFill="1" applyBorder="1">
      <alignment vertical="center"/>
    </xf>
    <xf numFmtId="0" fontId="156" fillId="0" borderId="3" xfId="0" quotePrefix="1" applyFont="1" applyBorder="1" applyAlignment="1">
      <alignment vertical="center" wrapText="1"/>
    </xf>
    <xf numFmtId="176" fontId="156" fillId="0" borderId="3" xfId="0" applyNumberFormat="1" applyFont="1" applyFill="1" applyBorder="1" applyAlignment="1">
      <alignment vertical="center" wrapText="1"/>
    </xf>
    <xf numFmtId="176" fontId="158" fillId="0" borderId="3" xfId="0" applyNumberFormat="1" applyFont="1" applyFill="1" applyBorder="1" applyAlignment="1">
      <alignment vertical="center" wrapText="1"/>
    </xf>
    <xf numFmtId="176" fontId="159" fillId="0" borderId="3" xfId="0" applyNumberFormat="1" applyFont="1" applyFill="1" applyBorder="1" applyAlignment="1">
      <alignment vertical="center" wrapText="1"/>
    </xf>
    <xf numFmtId="0" fontId="160" fillId="0" borderId="3" xfId="2191" applyFont="1" applyFill="1" applyBorder="1" applyAlignment="1">
      <alignment vertical="center" shrinkToFit="1"/>
    </xf>
    <xf numFmtId="0" fontId="156" fillId="0" borderId="3" xfId="2192" applyFont="1" applyFill="1" applyBorder="1">
      <alignment vertical="center"/>
    </xf>
    <xf numFmtId="288" fontId="156" fillId="0" borderId="3" xfId="0" applyNumberFormat="1" applyFont="1" applyBorder="1" applyAlignment="1">
      <alignment vertical="center" wrapText="1"/>
    </xf>
    <xf numFmtId="0" fontId="156" fillId="0" borderId="3" xfId="2191" applyFont="1" applyFill="1" applyBorder="1" applyAlignment="1">
      <alignment vertical="center" shrinkToFit="1"/>
    </xf>
    <xf numFmtId="0" fontId="157" fillId="0" borderId="3" xfId="0" applyFont="1" applyBorder="1" applyAlignment="1">
      <alignment vertical="center" wrapText="1"/>
    </xf>
    <xf numFmtId="0" fontId="164" fillId="0" borderId="3" xfId="0" applyFont="1" applyBorder="1" applyAlignment="1">
      <alignment vertical="center" wrapText="1"/>
    </xf>
    <xf numFmtId="0" fontId="164" fillId="0" borderId="3" xfId="0" quotePrefix="1" applyFont="1" applyBorder="1" applyAlignment="1">
      <alignment vertical="center" wrapText="1"/>
    </xf>
    <xf numFmtId="176" fontId="164" fillId="0" borderId="3" xfId="0" applyNumberFormat="1" applyFont="1" applyFill="1" applyBorder="1" applyAlignment="1">
      <alignment vertical="center" wrapText="1"/>
    </xf>
    <xf numFmtId="0" fontId="163" fillId="0" borderId="3" xfId="0" quotePrefix="1" applyFont="1" applyFill="1" applyBorder="1" applyAlignment="1">
      <alignment horizontal="left" vertical="center" wrapText="1"/>
    </xf>
    <xf numFmtId="0" fontId="163" fillId="0" borderId="3" xfId="0" quotePrefix="1" applyFont="1" applyFill="1" applyBorder="1" applyAlignment="1">
      <alignment horizontal="center" vertical="center" wrapText="1"/>
    </xf>
    <xf numFmtId="41" fontId="163" fillId="0" borderId="3" xfId="1551" applyFont="1" applyFill="1" applyBorder="1" applyAlignment="1">
      <alignment horizontal="right" vertical="center" wrapText="1"/>
    </xf>
    <xf numFmtId="41" fontId="163" fillId="0" borderId="3" xfId="1551" applyFont="1" applyFill="1" applyBorder="1">
      <alignment vertical="center"/>
    </xf>
    <xf numFmtId="41" fontId="163" fillId="0" borderId="3" xfId="1553" applyFont="1" applyFill="1" applyBorder="1">
      <alignment vertical="center"/>
    </xf>
    <xf numFmtId="0" fontId="157" fillId="0" borderId="3" xfId="0" quotePrefix="1" applyFont="1" applyBorder="1" applyAlignment="1">
      <alignment vertical="center" wrapText="1"/>
    </xf>
    <xf numFmtId="176" fontId="157" fillId="0" borderId="3" xfId="0" applyNumberFormat="1" applyFont="1" applyFill="1" applyBorder="1" applyAlignment="1">
      <alignment vertical="center" wrapText="1"/>
    </xf>
    <xf numFmtId="289" fontId="156" fillId="0" borderId="3" xfId="0" applyNumberFormat="1" applyFont="1" applyBorder="1" applyAlignment="1">
      <alignment vertical="center" wrapText="1"/>
    </xf>
    <xf numFmtId="0" fontId="157" fillId="0" borderId="3" xfId="0" applyFont="1" applyFill="1" applyBorder="1" applyAlignment="1">
      <alignment horizontal="left" vertical="center" wrapText="1"/>
    </xf>
    <xf numFmtId="0" fontId="157" fillId="0" borderId="3" xfId="0" applyFont="1" applyFill="1" applyBorder="1" applyAlignment="1">
      <alignment horizontal="center" vertical="center" wrapText="1"/>
    </xf>
    <xf numFmtId="41" fontId="157" fillId="0" borderId="3" xfId="1551" applyFont="1" applyFill="1" applyBorder="1" applyAlignment="1">
      <alignment horizontal="right" vertical="center" wrapText="1"/>
    </xf>
    <xf numFmtId="41" fontId="157" fillId="0" borderId="3" xfId="1551" applyFont="1" applyFill="1" applyBorder="1">
      <alignment vertical="center"/>
    </xf>
    <xf numFmtId="41" fontId="157" fillId="0" borderId="3" xfId="1553" applyFont="1" applyFill="1" applyBorder="1">
      <alignment vertical="center"/>
    </xf>
    <xf numFmtId="0" fontId="157" fillId="0" borderId="3" xfId="2192" applyFont="1" applyFill="1" applyBorder="1">
      <alignment vertical="center"/>
    </xf>
    <xf numFmtId="0" fontId="156" fillId="0" borderId="50" xfId="0" applyFont="1" applyBorder="1" applyAlignment="1">
      <alignment vertical="center" wrapText="1"/>
    </xf>
    <xf numFmtId="289" fontId="156" fillId="0" borderId="50" xfId="0" applyNumberFormat="1" applyFont="1" applyBorder="1" applyAlignment="1">
      <alignment vertical="center" wrapText="1"/>
    </xf>
    <xf numFmtId="176" fontId="156" fillId="0" borderId="50" xfId="0" applyNumberFormat="1" applyFont="1" applyFill="1" applyBorder="1" applyAlignment="1">
      <alignment vertical="center" wrapText="1"/>
    </xf>
    <xf numFmtId="176" fontId="158" fillId="0" borderId="50" xfId="0" applyNumberFormat="1" applyFont="1" applyFill="1" applyBorder="1" applyAlignment="1">
      <alignment vertical="center" wrapText="1"/>
    </xf>
    <xf numFmtId="176" fontId="159" fillId="0" borderId="50" xfId="0" applyNumberFormat="1" applyFont="1" applyFill="1" applyBorder="1" applyAlignment="1">
      <alignment vertical="center" wrapText="1"/>
    </xf>
    <xf numFmtId="0" fontId="160" fillId="0" borderId="50" xfId="2191" applyFont="1" applyFill="1" applyBorder="1" applyAlignment="1">
      <alignment vertical="center" shrinkToFit="1"/>
    </xf>
    <xf numFmtId="0" fontId="156" fillId="0" borderId="3" xfId="0" applyFont="1" applyBorder="1" applyAlignment="1">
      <alignment horizontal="center" vertical="center" wrapText="1"/>
    </xf>
    <xf numFmtId="0" fontId="156" fillId="0" borderId="3" xfId="0" quotePrefix="1" applyFont="1" applyBorder="1" applyAlignment="1">
      <alignment horizontal="center" vertical="center" wrapText="1"/>
    </xf>
    <xf numFmtId="0" fontId="164" fillId="0" borderId="3" xfId="0" quotePrefix="1" applyFont="1" applyBorder="1" applyAlignment="1">
      <alignment horizontal="center" vertical="center" wrapText="1"/>
    </xf>
    <xf numFmtId="0" fontId="15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6" fillId="0" borderId="50" xfId="0" applyFont="1" applyBorder="1" applyAlignment="1">
      <alignment horizontal="center" vertical="center" wrapText="1"/>
    </xf>
    <xf numFmtId="0" fontId="156" fillId="0" borderId="50" xfId="0" quotePrefix="1" applyFont="1" applyBorder="1" applyAlignment="1">
      <alignment horizontal="center" vertical="center" wrapText="1"/>
    </xf>
    <xf numFmtId="0" fontId="166" fillId="0" borderId="3" xfId="0" applyFont="1" applyFill="1" applyBorder="1" applyAlignment="1">
      <alignment horizontal="center" vertical="center" shrinkToFit="1"/>
    </xf>
    <xf numFmtId="0" fontId="166" fillId="0" borderId="3" xfId="2192" applyFont="1" applyFill="1" applyBorder="1" applyAlignment="1">
      <alignment horizontal="left" vertical="center"/>
    </xf>
    <xf numFmtId="0" fontId="166" fillId="0" borderId="3" xfId="2192" applyFont="1" applyFill="1" applyBorder="1" applyAlignment="1">
      <alignment horizontal="center" vertical="center"/>
    </xf>
    <xf numFmtId="41" fontId="166" fillId="0" borderId="3" xfId="1551" applyFont="1" applyFill="1" applyBorder="1">
      <alignment vertical="center"/>
    </xf>
    <xf numFmtId="41" fontId="166" fillId="0" borderId="3" xfId="1553" applyFont="1" applyFill="1" applyBorder="1">
      <alignment vertical="center"/>
    </xf>
    <xf numFmtId="176" fontId="166" fillId="0" borderId="3" xfId="0" applyNumberFormat="1" applyFont="1" applyFill="1" applyBorder="1" applyAlignment="1">
      <alignment vertical="center" wrapText="1"/>
    </xf>
    <xf numFmtId="0" fontId="166" fillId="0" borderId="3" xfId="2192" applyFont="1" applyFill="1" applyBorder="1">
      <alignment vertical="center"/>
    </xf>
    <xf numFmtId="41" fontId="151" fillId="0" borderId="3" xfId="1551" quotePrefix="1" applyFont="1" applyFill="1" applyBorder="1" applyAlignment="1">
      <alignment horizontal="center" vertical="center"/>
    </xf>
    <xf numFmtId="41" fontId="151" fillId="0" borderId="3" xfId="1553" quotePrefix="1" applyFont="1" applyFill="1" applyBorder="1" applyAlignment="1">
      <alignment horizontal="center" vertical="center"/>
    </xf>
    <xf numFmtId="41" fontId="158" fillId="0" borderId="3" xfId="1551" applyFont="1" applyFill="1" applyBorder="1" applyAlignment="1">
      <alignment horizontal="right" vertical="center" wrapText="1"/>
    </xf>
    <xf numFmtId="0" fontId="157" fillId="0" borderId="3" xfId="2191" applyFont="1" applyFill="1" applyBorder="1" applyAlignment="1">
      <alignment vertical="center" shrinkToFit="1"/>
    </xf>
    <xf numFmtId="0" fontId="31" fillId="0" borderId="0" xfId="2678" applyFont="1"/>
    <xf numFmtId="41" fontId="31" fillId="0" borderId="0" xfId="2678" applyNumberFormat="1" applyFont="1"/>
    <xf numFmtId="0" fontId="170" fillId="0" borderId="3" xfId="2678" applyFont="1" applyBorder="1" applyAlignment="1">
      <alignment horizontal="center" vertical="center"/>
    </xf>
    <xf numFmtId="0" fontId="120" fillId="0" borderId="0" xfId="2678" applyFont="1"/>
    <xf numFmtId="0" fontId="171" fillId="0" borderId="53" xfId="2678" applyFont="1" applyBorder="1" applyAlignment="1">
      <alignment horizontal="center" vertical="center" textRotation="255" shrinkToFit="1"/>
    </xf>
    <xf numFmtId="0" fontId="171" fillId="0" borderId="54" xfId="2678" applyFont="1" applyBorder="1" applyAlignment="1">
      <alignment horizontal="distributed" vertical="center"/>
    </xf>
    <xf numFmtId="0" fontId="171" fillId="0" borderId="55" xfId="2678" applyFont="1" applyBorder="1" applyAlignment="1">
      <alignment horizontal="distributed" vertical="center"/>
    </xf>
    <xf numFmtId="41" fontId="171" fillId="0" borderId="52" xfId="2678" applyNumberFormat="1" applyFont="1" applyBorder="1"/>
    <xf numFmtId="0" fontId="120" fillId="0" borderId="52" xfId="2678" applyFont="1" applyBorder="1"/>
    <xf numFmtId="0" fontId="120" fillId="0" borderId="56" xfId="2678" applyFont="1" applyBorder="1"/>
    <xf numFmtId="0" fontId="171" fillId="0" borderId="57" xfId="2678" applyFont="1" applyBorder="1" applyAlignment="1">
      <alignment horizontal="center" vertical="center" textRotation="255" shrinkToFit="1"/>
    </xf>
    <xf numFmtId="0" fontId="171" fillId="0" borderId="58" xfId="2678" applyFont="1" applyBorder="1" applyAlignment="1">
      <alignment horizontal="distributed" vertical="center"/>
    </xf>
    <xf numFmtId="0" fontId="171" fillId="0" borderId="59" xfId="2678" applyFont="1" applyBorder="1" applyAlignment="1">
      <alignment horizontal="distributed" vertical="center"/>
    </xf>
    <xf numFmtId="41" fontId="171" fillId="0" borderId="12" xfId="1554" applyFont="1" applyBorder="1" applyAlignment="1">
      <alignment vertical="center"/>
    </xf>
    <xf numFmtId="0" fontId="120" fillId="0" borderId="12" xfId="2678" applyFont="1" applyBorder="1"/>
    <xf numFmtId="0" fontId="120" fillId="0" borderId="60" xfId="2678" applyFont="1" applyBorder="1"/>
    <xf numFmtId="0" fontId="171" fillId="0" borderId="62" xfId="2678" applyFont="1" applyBorder="1" applyAlignment="1">
      <alignment horizontal="center" vertical="center" textRotation="255" shrinkToFit="1"/>
    </xf>
    <xf numFmtId="0" fontId="171" fillId="0" borderId="63" xfId="2678" applyFont="1" applyBorder="1" applyAlignment="1">
      <alignment horizontal="distributed" vertical="center"/>
    </xf>
    <xf numFmtId="0" fontId="171" fillId="0" borderId="64" xfId="2678" applyFont="1" applyBorder="1" applyAlignment="1">
      <alignment horizontal="distributed" vertical="center"/>
    </xf>
    <xf numFmtId="41" fontId="171" fillId="0" borderId="61" xfId="2678" applyNumberFormat="1" applyFont="1" applyBorder="1"/>
    <xf numFmtId="0" fontId="120" fillId="0" borderId="61" xfId="2678" applyFont="1" applyBorder="1"/>
    <xf numFmtId="0" fontId="120" fillId="0" borderId="65" xfId="2678" applyFont="1" applyBorder="1"/>
    <xf numFmtId="0" fontId="171" fillId="0" borderId="53" xfId="2678" applyFont="1" applyBorder="1" applyAlignment="1">
      <alignment horizontal="center" vertical="center" textRotation="255"/>
    </xf>
    <xf numFmtId="0" fontId="171" fillId="0" borderId="57" xfId="2678" applyFont="1" applyBorder="1" applyAlignment="1">
      <alignment horizontal="center" vertical="center" textRotation="255"/>
    </xf>
    <xf numFmtId="0" fontId="171" fillId="0" borderId="12" xfId="2679" applyFont="1" applyBorder="1" applyAlignment="1">
      <alignment vertical="center"/>
    </xf>
    <xf numFmtId="0" fontId="171" fillId="0" borderId="67" xfId="2678" applyFont="1" applyBorder="1" applyAlignment="1">
      <alignment horizontal="center" vertical="center" textRotation="255"/>
    </xf>
    <xf numFmtId="0" fontId="171" fillId="0" borderId="68" xfId="2678" applyFont="1" applyBorder="1" applyAlignment="1">
      <alignment horizontal="distributed" vertical="center"/>
    </xf>
    <xf numFmtId="0" fontId="171" fillId="0" borderId="69" xfId="2678" applyFont="1" applyBorder="1" applyAlignment="1">
      <alignment horizontal="distributed" vertical="center"/>
    </xf>
    <xf numFmtId="41" fontId="171" fillId="0" borderId="66" xfId="2678" applyNumberFormat="1" applyFont="1" applyBorder="1"/>
    <xf numFmtId="0" fontId="120" fillId="0" borderId="66" xfId="2678" applyFont="1" applyBorder="1"/>
    <xf numFmtId="0" fontId="120" fillId="0" borderId="70" xfId="2678" applyFont="1" applyBorder="1"/>
    <xf numFmtId="0" fontId="171" fillId="0" borderId="71" xfId="2678" applyFont="1" applyBorder="1" applyAlignment="1">
      <alignment horizontal="center" vertical="center" textRotation="255"/>
    </xf>
    <xf numFmtId="0" fontId="171" fillId="0" borderId="22" xfId="2678" applyFont="1" applyBorder="1" applyAlignment="1">
      <alignment horizontal="distributed" vertical="center"/>
    </xf>
    <xf numFmtId="0" fontId="171" fillId="0" borderId="15" xfId="2678" applyFont="1" applyBorder="1" applyAlignment="1">
      <alignment horizontal="distributed" vertical="center"/>
    </xf>
    <xf numFmtId="0" fontId="171" fillId="0" borderId="5" xfId="2679" applyFont="1" applyBorder="1" applyAlignment="1">
      <alignment vertical="center"/>
    </xf>
    <xf numFmtId="0" fontId="120" fillId="0" borderId="72" xfId="2678" applyFont="1" applyBorder="1"/>
    <xf numFmtId="41" fontId="171" fillId="0" borderId="60" xfId="1554" applyFont="1" applyBorder="1" applyAlignment="1">
      <alignment vertical="center"/>
    </xf>
    <xf numFmtId="41" fontId="171" fillId="0" borderId="12" xfId="1554" applyFont="1" applyBorder="1" applyAlignment="1">
      <alignment vertical="center" shrinkToFit="1"/>
    </xf>
    <xf numFmtId="41" fontId="171" fillId="0" borderId="0" xfId="1554" applyFont="1" applyBorder="1" applyAlignment="1">
      <alignment vertical="center"/>
    </xf>
    <xf numFmtId="296" fontId="120" fillId="0" borderId="0" xfId="2678" applyNumberFormat="1" applyFont="1"/>
    <xf numFmtId="0" fontId="171" fillId="0" borderId="62" xfId="2678" applyFont="1" applyBorder="1" applyAlignment="1">
      <alignment horizontal="center" vertical="center" textRotation="255"/>
    </xf>
    <xf numFmtId="41" fontId="171" fillId="0" borderId="5" xfId="2678" applyNumberFormat="1" applyFont="1" applyBorder="1"/>
    <xf numFmtId="0" fontId="120" fillId="0" borderId="5" xfId="2678" applyFont="1" applyBorder="1"/>
    <xf numFmtId="41" fontId="171" fillId="0" borderId="12" xfId="2679" applyNumberFormat="1" applyFont="1" applyBorder="1" applyAlignment="1">
      <alignment vertical="center"/>
    </xf>
    <xf numFmtId="41" fontId="171" fillId="0" borderId="12" xfId="2118" applyNumberFormat="1" applyFont="1" applyFill="1" applyBorder="1" applyAlignment="1">
      <alignment vertical="center"/>
    </xf>
    <xf numFmtId="41" fontId="120" fillId="0" borderId="0" xfId="1554" applyFont="1" applyAlignment="1"/>
    <xf numFmtId="0" fontId="171" fillId="0" borderId="61" xfId="2678" applyFont="1" applyBorder="1" applyAlignment="1">
      <alignment vertical="center"/>
    </xf>
    <xf numFmtId="41" fontId="171" fillId="0" borderId="78" xfId="2679" applyNumberFormat="1" applyFont="1" applyFill="1" applyBorder="1" applyAlignment="1">
      <alignment vertical="center"/>
    </xf>
    <xf numFmtId="297" fontId="120" fillId="0" borderId="66" xfId="2678" applyNumberFormat="1" applyFont="1" applyBorder="1"/>
    <xf numFmtId="254" fontId="31" fillId="0" borderId="0" xfId="2678" applyNumberFormat="1" applyFont="1"/>
    <xf numFmtId="298" fontId="31" fillId="0" borderId="0" xfId="2678" applyNumberFormat="1" applyFont="1"/>
    <xf numFmtId="0" fontId="171" fillId="0" borderId="79" xfId="2678" applyFont="1" applyBorder="1" applyAlignment="1">
      <alignment horizontal="center" vertical="center" textRotation="255"/>
    </xf>
    <xf numFmtId="0" fontId="171" fillId="0" borderId="80" xfId="2678" applyFont="1" applyBorder="1" applyAlignment="1">
      <alignment horizontal="center" vertical="center" textRotation="255"/>
    </xf>
    <xf numFmtId="0" fontId="171" fillId="0" borderId="0" xfId="2678" applyFont="1" applyBorder="1" applyAlignment="1">
      <alignment horizontal="distributed" vertical="center"/>
    </xf>
    <xf numFmtId="0" fontId="171" fillId="0" borderId="81" xfId="2678" applyFont="1" applyBorder="1" applyAlignment="1">
      <alignment horizontal="distributed" vertical="center"/>
    </xf>
    <xf numFmtId="41" fontId="171" fillId="0" borderId="5" xfId="2678" applyNumberFormat="1" applyFont="1" applyBorder="1" applyAlignment="1">
      <alignment vertical="center"/>
    </xf>
    <xf numFmtId="289" fontId="157" fillId="0" borderId="3" xfId="0" applyNumberFormat="1" applyFont="1" applyBorder="1" applyAlignment="1">
      <alignment vertical="center" wrapText="1"/>
    </xf>
    <xf numFmtId="0" fontId="173" fillId="0" borderId="0" xfId="2192" applyFont="1" applyFill="1">
      <alignment vertical="center"/>
    </xf>
    <xf numFmtId="0" fontId="171" fillId="0" borderId="76" xfId="2678" applyFont="1" applyBorder="1" applyAlignment="1">
      <alignment horizontal="center" vertical="center"/>
    </xf>
    <xf numFmtId="0" fontId="171" fillId="0" borderId="58" xfId="2678" applyFont="1" applyBorder="1" applyAlignment="1">
      <alignment horizontal="center" vertical="center"/>
    </xf>
    <xf numFmtId="0" fontId="171" fillId="0" borderId="59" xfId="2678" applyFont="1" applyBorder="1" applyAlignment="1">
      <alignment horizontal="center" vertical="center"/>
    </xf>
    <xf numFmtId="0" fontId="171" fillId="0" borderId="77" xfId="2678" applyFont="1" applyBorder="1" applyAlignment="1">
      <alignment horizontal="center" vertical="center"/>
    </xf>
    <xf numFmtId="0" fontId="171" fillId="0" borderId="68" xfId="2678" applyFont="1" applyBorder="1" applyAlignment="1">
      <alignment horizontal="center" vertical="center"/>
    </xf>
    <xf numFmtId="0" fontId="171" fillId="0" borderId="69" xfId="2678" applyFont="1" applyBorder="1" applyAlignment="1">
      <alignment horizontal="center" vertical="center"/>
    </xf>
    <xf numFmtId="0" fontId="168" fillId="0" borderId="0" xfId="2678" applyFont="1" applyAlignment="1">
      <alignment horizontal="center" vertical="center"/>
    </xf>
    <xf numFmtId="0" fontId="169" fillId="0" borderId="2" xfId="2678" applyFont="1" applyBorder="1" applyAlignment="1">
      <alignment horizontal="left" vertical="center"/>
    </xf>
    <xf numFmtId="0" fontId="169" fillId="0" borderId="41" xfId="2678" applyFont="1" applyBorder="1" applyAlignment="1">
      <alignment horizontal="left" vertical="center"/>
    </xf>
    <xf numFmtId="0" fontId="15" fillId="0" borderId="2" xfId="2678" applyFont="1" applyBorder="1" applyAlignment="1">
      <alignment horizontal="left" vertical="center" shrinkToFit="1"/>
    </xf>
    <xf numFmtId="0" fontId="15" fillId="0" borderId="47" xfId="2678" applyFont="1" applyBorder="1" applyAlignment="1">
      <alignment horizontal="left" vertical="center" shrinkToFit="1"/>
    </xf>
    <xf numFmtId="0" fontId="170" fillId="0" borderId="2" xfId="2678" applyFont="1" applyBorder="1" applyAlignment="1">
      <alignment horizontal="center" vertical="center"/>
    </xf>
    <xf numFmtId="0" fontId="170" fillId="0" borderId="41" xfId="2678" applyFont="1" applyBorder="1" applyAlignment="1">
      <alignment horizontal="center" vertical="center"/>
    </xf>
    <xf numFmtId="0" fontId="170" fillId="0" borderId="47" xfId="2678" applyFont="1" applyBorder="1" applyAlignment="1">
      <alignment horizontal="center" vertical="center"/>
    </xf>
    <xf numFmtId="0" fontId="171" fillId="0" borderId="51" xfId="2678" applyFont="1" applyBorder="1" applyAlignment="1">
      <alignment horizontal="center" vertical="center" textRotation="255"/>
    </xf>
    <xf numFmtId="0" fontId="171" fillId="0" borderId="8" xfId="2678" applyFont="1" applyBorder="1" applyAlignment="1">
      <alignment horizontal="center" vertical="center" textRotation="255"/>
    </xf>
    <xf numFmtId="0" fontId="171" fillId="0" borderId="73" xfId="2678" applyFont="1" applyBorder="1" applyAlignment="1">
      <alignment horizontal="center" vertical="center" textRotation="255"/>
    </xf>
    <xf numFmtId="0" fontId="171" fillId="0" borderId="74" xfId="2678" applyFont="1" applyBorder="1" applyAlignment="1">
      <alignment horizontal="center" vertical="center" textRotation="255"/>
    </xf>
    <xf numFmtId="0" fontId="171" fillId="0" borderId="52" xfId="2678" applyFont="1" applyBorder="1" applyAlignment="1">
      <alignment horizontal="center" vertical="center" textRotation="255" shrinkToFit="1"/>
    </xf>
    <xf numFmtId="0" fontId="171" fillId="0" borderId="12" xfId="2678" applyFont="1" applyBorder="1" applyAlignment="1">
      <alignment horizontal="center" vertical="center" textRotation="255" shrinkToFit="1"/>
    </xf>
    <xf numFmtId="0" fontId="171" fillId="0" borderId="61" xfId="2678" applyFont="1" applyBorder="1" applyAlignment="1">
      <alignment horizontal="center" vertical="center" textRotation="255" shrinkToFit="1"/>
    </xf>
    <xf numFmtId="0" fontId="171" fillId="0" borderId="52" xfId="2678" applyFont="1" applyBorder="1" applyAlignment="1">
      <alignment horizontal="center" vertical="center" textRotation="255"/>
    </xf>
    <xf numFmtId="0" fontId="171" fillId="0" borderId="12" xfId="2678" applyFont="1" applyBorder="1" applyAlignment="1">
      <alignment horizontal="center" vertical="center" textRotation="255"/>
    </xf>
    <xf numFmtId="0" fontId="171" fillId="0" borderId="66" xfId="2678" applyFont="1" applyBorder="1" applyAlignment="1">
      <alignment horizontal="center" vertical="center" textRotation="255"/>
    </xf>
    <xf numFmtId="0" fontId="171" fillId="0" borderId="5" xfId="2678" applyFont="1" applyBorder="1" applyAlignment="1">
      <alignment horizontal="center" vertical="center" textRotation="255"/>
    </xf>
    <xf numFmtId="0" fontId="171" fillId="0" borderId="61" xfId="2678" applyFont="1" applyBorder="1" applyAlignment="1">
      <alignment horizontal="center" vertical="center" textRotation="255"/>
    </xf>
    <xf numFmtId="49" fontId="171" fillId="0" borderId="57" xfId="2678" applyNumberFormat="1" applyFont="1" applyBorder="1" applyAlignment="1">
      <alignment horizontal="distributed" vertical="center"/>
    </xf>
    <xf numFmtId="49" fontId="171" fillId="0" borderId="58" xfId="2678" applyNumberFormat="1" applyFont="1" applyBorder="1" applyAlignment="1">
      <alignment horizontal="distributed" vertical="center"/>
    </xf>
    <xf numFmtId="49" fontId="171" fillId="0" borderId="59" xfId="2678" applyNumberFormat="1" applyFont="1" applyBorder="1" applyAlignment="1">
      <alignment horizontal="distributed" vertical="center"/>
    </xf>
    <xf numFmtId="0" fontId="171" fillId="0" borderId="75" xfId="2678" applyFont="1" applyBorder="1" applyAlignment="1">
      <alignment horizontal="center" vertical="center"/>
    </xf>
    <xf numFmtId="0" fontId="171" fillId="0" borderId="22" xfId="2678" applyFont="1" applyBorder="1" applyAlignment="1">
      <alignment horizontal="center" vertical="center"/>
    </xf>
    <xf numFmtId="0" fontId="171" fillId="0" borderId="15" xfId="2678" applyFont="1" applyBorder="1" applyAlignment="1">
      <alignment horizontal="center" vertical="center"/>
    </xf>
    <xf numFmtId="0" fontId="151" fillId="0" borderId="3" xfId="2192" quotePrefix="1" applyFont="1" applyFill="1" applyBorder="1" applyAlignment="1">
      <alignment horizontal="center" vertical="center"/>
    </xf>
    <xf numFmtId="0" fontId="154" fillId="0" borderId="0" xfId="2192" applyFont="1" applyFill="1" applyAlignment="1">
      <alignment horizontal="center" vertical="center"/>
    </xf>
    <xf numFmtId="0" fontId="155" fillId="0" borderId="0" xfId="2192" applyFont="1" applyFill="1" applyAlignment="1">
      <alignment horizontal="center" vertical="center"/>
    </xf>
    <xf numFmtId="0" fontId="153" fillId="0" borderId="0" xfId="2192" applyFont="1" applyFill="1" applyAlignment="1">
      <alignment vertical="center"/>
    </xf>
    <xf numFmtId="0" fontId="151" fillId="0" borderId="27" xfId="2192" quotePrefix="1" applyFont="1" applyFill="1" applyBorder="1" applyAlignment="1">
      <alignment horizontal="center" vertical="center"/>
    </xf>
    <xf numFmtId="0" fontId="151" fillId="0" borderId="9" xfId="2192" quotePrefix="1" applyFont="1" applyFill="1" applyBorder="1" applyAlignment="1">
      <alignment horizontal="center" vertical="center"/>
    </xf>
    <xf numFmtId="41" fontId="151" fillId="0" borderId="3" xfId="1551" quotePrefix="1" applyFont="1" applyFill="1" applyBorder="1" applyAlignment="1">
      <alignment horizontal="center" vertical="center"/>
    </xf>
    <xf numFmtId="41" fontId="151" fillId="0" borderId="3" xfId="1553" quotePrefix="1" applyFont="1" applyFill="1" applyBorder="1" applyAlignment="1">
      <alignment horizontal="center" vertical="center"/>
    </xf>
  </cellXfs>
  <cellStyles count="2690">
    <cellStyle name=" " xfId="2"/>
    <cellStyle name="' '" xfId="3"/>
    <cellStyle name=" _(실행예가) - 파주기업금융지점 04-24" xfId="5"/>
    <cellStyle name=" _97연말" xfId="6"/>
    <cellStyle name=" _97연말_(실행예가) - 파주기업금융지점 04-24" xfId="7"/>
    <cellStyle name=" _97연말_강릉대 자연과학대 환경개선내역서" xfId="8"/>
    <cellStyle name=" _97연말_공내역서" xfId="9"/>
    <cellStyle name=" _97연말_사본_-_파인스톤내역(실행)" xfId="10"/>
    <cellStyle name=" _97연말_실행예가" xfId="11"/>
    <cellStyle name=" _97연말_파주기업금융0430(전기내역서)" xfId="12"/>
    <cellStyle name=" _97연말_파주기업금융0430(전기통신환기365내역서)" xfId="13"/>
    <cellStyle name=" _97연말_파주기업금융지점(업무용동산내역서)" xfId="14"/>
    <cellStyle name=" _97연말_한남동 근린생활시설-6-1(실행)" xfId="15"/>
    <cellStyle name=" _97연말1" xfId="16"/>
    <cellStyle name=" _97연말1_(실행예가) - 파주기업금융지점 04-24" xfId="17"/>
    <cellStyle name=" _97연말1_강릉대 자연과학대 환경개선내역서" xfId="18"/>
    <cellStyle name=" _97연말1_공내역서" xfId="19"/>
    <cellStyle name=" _97연말1_사본_-_파인스톤내역(실행)" xfId="20"/>
    <cellStyle name=" _97연말1_실행예가" xfId="21"/>
    <cellStyle name=" _97연말1_파주기업금융0430(전기내역서)" xfId="22"/>
    <cellStyle name=" _97연말1_파주기업금융0430(전기통신환기365내역서)" xfId="23"/>
    <cellStyle name=" _97연말1_파주기업금융지점(업무용동산내역서)" xfId="24"/>
    <cellStyle name=" _97연말1_한남동 근린생활시설-6-1(실행)" xfId="25"/>
    <cellStyle name=" _Book1" xfId="34"/>
    <cellStyle name=" _Book1_(실행예가) - 파주기업금융지점 04-24" xfId="35"/>
    <cellStyle name=" _Book1_강릉대 자연과학대 환경개선내역서" xfId="36"/>
    <cellStyle name=" _Book1_공내역서" xfId="37"/>
    <cellStyle name=" _Book1_사본_-_파인스톤내역(실행)" xfId="38"/>
    <cellStyle name=" _Book1_실행예가" xfId="39"/>
    <cellStyle name=" _Book1_파주기업금융0430(전기내역서)" xfId="40"/>
    <cellStyle name=" _Book1_파주기업금융0430(전기통신환기365내역서)" xfId="41"/>
    <cellStyle name=" _Book1_파주기업금융지점(업무용동산내역서)" xfId="42"/>
    <cellStyle name=" _Book1_한남동 근린생활시설-6-1(실행)" xfId="43"/>
    <cellStyle name=" _강릉대 자연과학대 환경개선내역서" xfId="26"/>
    <cellStyle name=" _공내역서" xfId="27"/>
    <cellStyle name=" _사본_-_파인스톤내역(실행)" xfId="28"/>
    <cellStyle name=" _실행예가" xfId="29"/>
    <cellStyle name=" _파주기업금융0430(전기내역서)" xfId="30"/>
    <cellStyle name=" _파주기업금융0430(전기통신환기365내역서)" xfId="31"/>
    <cellStyle name=" _파주기업금융지점(업무용동산내역서)" xfId="32"/>
    <cellStyle name=" _한남동 근린생활시설-6-1(실행)" xfId="33"/>
    <cellStyle name="&quot;" xfId="44"/>
    <cellStyle name="#" xfId="45"/>
    <cellStyle name="#,##0" xfId="46"/>
    <cellStyle name="#,##0.0" xfId="47"/>
    <cellStyle name="#,##0.00" xfId="48"/>
    <cellStyle name="#,##0.000" xfId="49"/>
    <cellStyle name="#,##0_운암정2차공사" xfId="50"/>
    <cellStyle name="$" xfId="51"/>
    <cellStyle name="_x0004__x0004__x0019__x001b__x0004_$_x0010__x0010__x0008__x0001_" xfId="52"/>
    <cellStyle name="$_0008금감원통합감독검사정보시스템" xfId="53"/>
    <cellStyle name="$_0009김포공항LED교체공사(광일)" xfId="54"/>
    <cellStyle name="$_0011KIST소각설비제작설치" xfId="57"/>
    <cellStyle name="$_0011긴급전화기정산(99년형광일)" xfId="55"/>
    <cellStyle name="$_0011부산종합경기장전광판" xfId="56"/>
    <cellStyle name="$_0012문화유적지표석제작설치" xfId="58"/>
    <cellStyle name="$_0102국제조명신공항분수조명" xfId="59"/>
    <cellStyle name="$_0103회전식현수막게시대제작설치" xfId="60"/>
    <cellStyle name="$_0104포항시침출수처리시스템" xfId="61"/>
    <cellStyle name="$_0105담배자판기개조원가" xfId="62"/>
    <cellStyle name="$_0106LG인버터냉난방기제작-1" xfId="63"/>
    <cellStyle name="$_0107광전송장비구매설치" xfId="64"/>
    <cellStyle name="$_0107도공IBS설비SW부문(참조)" xfId="65"/>
    <cellStyle name="$_0107문화재복원용목재-8월6일" xfId="66"/>
    <cellStyle name="$_0107포천영중수배전반(제조,설치)" xfId="67"/>
    <cellStyle name="$_0108농기반미곡건조기제작설치" xfId="68"/>
    <cellStyle name="$_0108담배인삼공사영업춘추복" xfId="69"/>
    <cellStyle name="$_0108한국전기교통-LED교통신호등((원본))" xfId="70"/>
    <cellStyle name="$_0111해양수산부등명기제작" xfId="71"/>
    <cellStyle name="$_0111핸디소프트-전자표준문서시스템" xfId="72"/>
    <cellStyle name="$_0112금감원사무자동화시스템" xfId="73"/>
    <cellStyle name="$_0112수도권매립지SW원가" xfId="74"/>
    <cellStyle name="$_0112중고원-HRD종합정보망구축(完)" xfId="75"/>
    <cellStyle name="$_0201종합예술회관의자제작설치-1" xfId="76"/>
    <cellStyle name="$_0202마사회근무복" xfId="77"/>
    <cellStyle name="$_0202부경교재-승강칠판" xfId="78"/>
    <cellStyle name="$_0204한국석묘납골함-1규격" xfId="79"/>
    <cellStyle name="$_0206금감원금융정보교환망재구축" xfId="80"/>
    <cellStyle name="$_0206정통부수납장표기기제작설치" xfId="81"/>
    <cellStyle name="$_0207담배인삼공사-담요" xfId="82"/>
    <cellStyle name="$_0208레비텍-다층여과기설계변경" xfId="83"/>
    <cellStyle name="$_0209이산화염소발생기-설치(50K)" xfId="84"/>
    <cellStyle name="$_0210현대정보기술-TD이중계" xfId="85"/>
    <cellStyle name="$_0211조달청-#1대북지원사업정산(1월7일)" xfId="86"/>
    <cellStyle name="$_0212금감원-법규정보시스템(完)" xfId="87"/>
    <cellStyle name="$_0301교통방송-CCTV유지보수" xfId="88"/>
    <cellStyle name="$_0302인천경찰청-무인단속기위탁관리" xfId="89"/>
    <cellStyle name="$_0302조달청-대북지원2차(안성연)" xfId="90"/>
    <cellStyle name="$_0302조달청-대북지원2차(최수현)" xfId="91"/>
    <cellStyle name="$_0302표준문서-쌍용정보통신(신)" xfId="92"/>
    <cellStyle name="$_0304소프트파워-정부표준전자문서시스템" xfId="93"/>
    <cellStyle name="$_0304소프트파워-정부표준전자문서시스템(完)" xfId="94"/>
    <cellStyle name="$_0304철도청-주변환장치-1" xfId="95"/>
    <cellStyle name="$_0305금감원-금융통계정보시스템구축(完)" xfId="96"/>
    <cellStyle name="$_0305제낭조합-면범포지" xfId="97"/>
    <cellStyle name="$_0306제낭공업협동조합-면범포지원단(경비까지)" xfId="98"/>
    <cellStyle name="$_0307경찰청-무인교통단속표준SW개발용역(完)" xfId="99"/>
    <cellStyle name="$_0308조달청-#8대북지원사업정산" xfId="100"/>
    <cellStyle name="$_0309두합크린텍-설치원가" xfId="101"/>
    <cellStyle name="$_0309조달청-#9대북지원사업정산" xfId="102"/>
    <cellStyle name="$_0310여주상수도-탈수기(유천ENG)" xfId="103"/>
    <cellStyle name="$_0311대기해양작업시간" xfId="104"/>
    <cellStyle name="$_0311대기해양중형등명기" xfId="105"/>
    <cellStyle name="$_0312국민체육진흥공단-전기부문" xfId="106"/>
    <cellStyle name="$_0312대기해양-중형등명기제작설치" xfId="107"/>
    <cellStyle name="$_0312라이준-칼라아스콘4규격" xfId="108"/>
    <cellStyle name="$_0401집진기프로그램SW개발비산정" xfId="109"/>
    <cellStyle name="$_2001-06조달청신성-한냉지형" xfId="110"/>
    <cellStyle name="$_2002-03경찰대학-졸업식" xfId="111"/>
    <cellStyle name="$_2002-03경찰청-경찰표지장" xfId="112"/>
    <cellStyle name="$_2002-03반디-가로등(열주형)" xfId="113"/>
    <cellStyle name="$_2002-03신화전자-감지기" xfId="114"/>
    <cellStyle name="$_2002-04강원랜드-슬러트머신" xfId="115"/>
    <cellStyle name="$_2002-04메가컴-외주무대" xfId="116"/>
    <cellStyle name="$_2002-04엘지애드-무대" xfId="117"/>
    <cellStyle name="$_2002-05강원랜드-슬러트머신(넥스터)" xfId="118"/>
    <cellStyle name="$_2002-05경기경찰청-냉온수기공사" xfId="119"/>
    <cellStyle name="$_2002-05대통령비서실-카페트" xfId="120"/>
    <cellStyle name="$_2002결과표" xfId="121"/>
    <cellStyle name="$_2002결과표1" xfId="122"/>
    <cellStyle name="$_2003-01정일사-표창5종" xfId="123"/>
    <cellStyle name="$_2004년완성공사원가경비율(변경최종))" xfId="124"/>
    <cellStyle name="$_2004년완성공사원가경비율(조달청미적용)1" xfId="125"/>
    <cellStyle name="$_5월부산마사회발주기제작1" xfId="126"/>
    <cellStyle name="$_db진흥" xfId="167"/>
    <cellStyle name="$_Pilot플랜트-계변경" xfId="168"/>
    <cellStyle name="$_Pilot플랜트이전설치-변경최종" xfId="169"/>
    <cellStyle name="$_SE40" xfId="170"/>
    <cellStyle name="$_SW(케이비)" xfId="171"/>
    <cellStyle name="$_간지,목차,페이지,표지" xfId="127"/>
    <cellStyle name="$_견적2" xfId="128"/>
    <cellStyle name="$_경찰청-근무,기동복" xfId="129"/>
    <cellStyle name="$_공사일반관리비양식" xfId="130"/>
    <cellStyle name="$_기아" xfId="131"/>
    <cellStyle name="$_기초공사" xfId="132"/>
    <cellStyle name="$_네인텍정보기술-회로카드(수현)" xfId="133"/>
    <cellStyle name="$_대기해양노무비" xfId="134"/>
    <cellStyle name="$_대북자재8월분" xfId="135"/>
    <cellStyle name="$_대북자재8월분-1" xfId="136"/>
    <cellStyle name="$_동산용사촌수현(원본)" xfId="137"/>
    <cellStyle name="$_백제군사전시1" xfId="138"/>
    <cellStyle name="$_수초제거기(대양기계)" xfId="139"/>
    <cellStyle name="$_시설용역" xfId="140"/>
    <cellStyle name="$_암전정밀실체현미경(수현)" xfId="141"/>
    <cellStyle name="$_오리엔탈" xfId="142"/>
    <cellStyle name="$_원본 - 한국전기교통-개선형신호등 4종" xfId="143"/>
    <cellStyle name="$_재료비" xfId="144"/>
    <cellStyle name="$_제경비율모음" xfId="145"/>
    <cellStyle name="$_제조원가" xfId="146"/>
    <cellStyle name="$_조달청-B판사천강교제작(최종본)" xfId="155"/>
    <cellStyle name="$_조달청-대북지원3차(최수현)" xfId="147"/>
    <cellStyle name="$_조달청-대북지원4차(최수현)" xfId="148"/>
    <cellStyle name="$_조달청-대북지원5차(최수현)" xfId="149"/>
    <cellStyle name="$_조달청-대북지원6차(번호)" xfId="150"/>
    <cellStyle name="$_조달청-대북지원6차(최수현)" xfId="151"/>
    <cellStyle name="$_조달청-대북지원7차(최수현)" xfId="152"/>
    <cellStyle name="$_조달청-대북지원8차(최수현)" xfId="153"/>
    <cellStyle name="$_조달청-대북지원9차(최수현)" xfId="154"/>
    <cellStyle name="$_중앙선관위(투표,개표)" xfId="156"/>
    <cellStyle name="$_중앙선관위(투표,개표)-사본" xfId="157"/>
    <cellStyle name="$_철공가공조립" xfId="158"/>
    <cellStyle name="$_최종-한국전기교통-개선형신호등 4종(공수조정)" xfId="159"/>
    <cellStyle name="$_코솔라-제조원가" xfId="160"/>
    <cellStyle name="$_테마공사새로03" xfId="161"/>
    <cellStyle name="$_토지공사-간접비" xfId="162"/>
    <cellStyle name="$_평창증설매립장-설치" xfId="163"/>
    <cellStyle name="$_한국가스공사필터제조부문" xfId="164"/>
    <cellStyle name="$_한국도로공사" xfId="165"/>
    <cellStyle name="$_한전내역서-최종" xfId="166"/>
    <cellStyle name="(##.00)" xfId="172"/>
    <cellStyle name="(△콤마)" xfId="173"/>
    <cellStyle name="(백분율)" xfId="174"/>
    <cellStyle name="(콤마)" xfId="175"/>
    <cellStyle name="??_x000c_둄_x001b__x000d_|?_x0001_?_x0003__x0014__x0007__x0001__x0001_" xfId="176"/>
    <cellStyle name="??&amp;5_x0007_?._x0007_9_x0008_??_x0007__x0001__x0001_" xfId="177"/>
    <cellStyle name="??&amp;6_x0007_?/_x0007_9_x0008_??_x0007__x0001__x0001_" xfId="178"/>
    <cellStyle name="??&amp;O?&amp;H?_x0008__x000f__x0007_?_x0007__x0001__x0001_" xfId="181"/>
    <cellStyle name="??&amp;O?&amp;H?_x0008_??_x0007__x0001__x0001_" xfId="182"/>
    <cellStyle name="??&amp;멅?둃9_x0008_??_x0007__x0001__x0001_" xfId="179"/>
    <cellStyle name="??&amp;쏗?뷐9_x0008__x0011__x0007_?_x0007__x0001__x0001_" xfId="180"/>
    <cellStyle name="???­ [0]_¸ð??¸·" xfId="183"/>
    <cellStyle name="???­_¸ð??¸·" xfId="184"/>
    <cellStyle name="???Ø_¸ð??¸·" xfId="185"/>
    <cellStyle name="??_pldt" xfId="186"/>
    <cellStyle name="?ðC%U?&amp;H?_x0008_?s_x000a__x0007__x0001__x0001_" xfId="188"/>
    <cellStyle name="?Þ¸¶ [0]_¸ð??¸·" xfId="189"/>
    <cellStyle name="?Þ¸¶_¸ð??¸·" xfId="190"/>
    <cellStyle name="?W?_laroux" xfId="191"/>
    <cellStyle name="?曹%U?&amp;H?_x0008_?s_x000a__x0007__x0001__x0001_" xfId="187"/>
    <cellStyle name="_(02.03.05) 묵동 현장관리비 실행" xfId="192"/>
    <cellStyle name="_(02.03.08) 묵동 현장관리비 실행" xfId="193"/>
    <cellStyle name="_(건축)-헤이리문화상업복합시설-수정전 수정" xfId="194"/>
    <cellStyle name="_0106-06-007 금속 및 수장공사 단가견적- 대림" xfId="195"/>
    <cellStyle name="_0106-06-007 금속 및 수장공사 단가견적- 대림_0805-03 대명 제주리조트(연회장공사)" xfId="196"/>
    <cellStyle name="_0106-06-007 금속 및 수장공사 단가견적- 대림_0805-03 대명 제주리조트(연회장공사) 실행" xfId="197"/>
    <cellStyle name="_0106-06-007 금속 및 수장공사 단가견적- 대림_0805-03 대명 제주리조트(연회장공사) 실행수정본" xfId="198"/>
    <cellStyle name="_0106-06-007 금속 및 수장공사 단가견적- 대림_0805-03 대명 제주리조트(연회장공사) 자재LOSS 실행수정본" xfId="199"/>
    <cellStyle name="_0106-06-007 금속 및 수장공사 단가견적- 대림_0806-05 대명 제주리조트(연회장공사) ( 실행)2차" xfId="200"/>
    <cellStyle name="_0106-06-007 금속 및 수장공사 단가견적- 대림_견적양식(가로)" xfId="201"/>
    <cellStyle name="_02. 철도단가대비(04.12.22)-실행" xfId="202"/>
    <cellStyle name="_04 - (교류회송분) 업무용동산 02-13" xfId="203"/>
    <cellStyle name="_0605뉴월드호텔 객실공사(11.12.14F)" xfId="204"/>
    <cellStyle name="_07 제4장 낙하·비래예방계획" xfId="205"/>
    <cellStyle name="_0820 공사대장" xfId="206"/>
    <cellStyle name="_1 천전2교(현장실행)" xfId="207"/>
    <cellStyle name="_1112 공사대장" xfId="208"/>
    <cellStyle name="_1220-원가조사-전자지불" xfId="209"/>
    <cellStyle name="_2(1).대문채 수량산출서" xfId="210"/>
    <cellStyle name="_2001 장애조치" xfId="211"/>
    <cellStyle name="_2002결과표1" xfId="212"/>
    <cellStyle name="_3월1일==약10억=조경+전기 =결재갑지+원가계산서" xfId="213"/>
    <cellStyle name="_5년11월공문" xfId="214"/>
    <cellStyle name="_AA" xfId="1160"/>
    <cellStyle name="_aasCost조정1" xfId="1161"/>
    <cellStyle name="_AEf입찰견적01" xfId="1162"/>
    <cellStyle name="_B-1068164510" xfId="1163"/>
    <cellStyle name="_Book1" xfId="1164"/>
    <cellStyle name="_Book2" xfId="1165"/>
    <cellStyle name="_Book2_당산유보라반도건설모델하우스-5-28(" xfId="1166"/>
    <cellStyle name="_Book2_롯데 남양주견본주택(제출)" xfId="1167"/>
    <cellStyle name="_Book2_안동롯데캐슬 견본주택 신축공사-6-18" xfId="1168"/>
    <cellStyle name="_Book3 Chart 2" xfId="1169"/>
    <cellStyle name="_BOQ(Hang Lung)" xfId="1170"/>
    <cellStyle name="_BOQ(Hang Lung-rev1)" xfId="1171"/>
    <cellStyle name="_buip (2)" xfId="1172"/>
    <cellStyle name="_cover" xfId="1176"/>
    <cellStyle name="_C앤C" xfId="1173"/>
    <cellStyle name="_C앤C(네트웍)" xfId="1174"/>
    <cellStyle name="_C앤C원가계산" xfId="1175"/>
    <cellStyle name="_FQ2233(금강빌딩)" xfId="1177"/>
    <cellStyle name="_HQ2069A" xfId="1178"/>
    <cellStyle name="_HVAC공내역(삼강천안)제출" xfId="1179"/>
    <cellStyle name="_ip (2)" xfId="1180"/>
    <cellStyle name="_jCC입찰견적" xfId="1181"/>
    <cellStyle name="_jCC입찰견적01" xfId="1182"/>
    <cellStyle name="_jipbun (2)" xfId="1183"/>
    <cellStyle name="_KIL11107비교xls" xfId="1184"/>
    <cellStyle name="_LG2,3,4,6층(0313)" xfId="1185"/>
    <cellStyle name="_ocean six 신축공사 기계설비공사-대열설비" xfId="1186"/>
    <cellStyle name="_port" xfId="1187"/>
    <cellStyle name="_Project brief" xfId="1188"/>
    <cellStyle name="_RESULTS" xfId="1189"/>
    <cellStyle name="_RESULTS_견적(설비)" xfId="1190"/>
    <cellStyle name="_RESULTS_사본_-_파인스톤내역(실행)" xfId="1191"/>
    <cellStyle name="_RESULTS_홈플러스(광양점)-동부" xfId="1192"/>
    <cellStyle name="_RESULTS_홈플러스(제주서귀포)설비견적" xfId="1193"/>
    <cellStyle name="_RESULTS_홈플러스(제주서귀포)설비견적(수정)" xfId="1194"/>
    <cellStyle name="_RESULTS_홈플러스공내역서(김제점)동부" xfId="1195"/>
    <cellStyle name="_Sheet2" xfId="1196"/>
    <cellStyle name="_SK수송동 주상복합" xfId="1197"/>
    <cellStyle name="_SK수송동 주상복합 신축공사" xfId="1198"/>
    <cellStyle name="_summary for MTRC P3" xfId="1199"/>
    <cellStyle name="_Unit rate &amp; Quantity" xfId="1200"/>
    <cellStyle name="_UQ2298A(돔경륜장)" xfId="1201"/>
    <cellStyle name="_X" xfId="1202"/>
    <cellStyle name="_가로등+점검등산출" xfId="215"/>
    <cellStyle name="_간접비(01.09.28-변경내용포함)" xfId="216"/>
    <cellStyle name="_간지,목차,페이지,표지" xfId="217"/>
    <cellStyle name="_감가상각(01년도) (2)" xfId="218"/>
    <cellStyle name="_감가상각(01년도) (3)" xfId="219"/>
    <cellStyle name="_갑지양식" xfId="220"/>
    <cellStyle name="_강산FRP" xfId="221"/>
    <cellStyle name="_건축내역" xfId="222"/>
    <cellStyle name="_게시판" xfId="223"/>
    <cellStyle name="_견갑" xfId="224"/>
    <cellStyle name="_견적 양식" xfId="225"/>
    <cellStyle name="_견적 질의서" xfId="226"/>
    <cellStyle name="_견적서" xfId="227"/>
    <cellStyle name="_견적서갑지양식" xfId="228"/>
    <cellStyle name="_견적양식" xfId="229"/>
    <cellStyle name="_견적의뢰 양식" xfId="230"/>
    <cellStyle name="_견적의뢰(협력)27" xfId="231"/>
    <cellStyle name="_견적조건" xfId="232"/>
    <cellStyle name="_경기도 대심리 주택" xfId="233"/>
    <cellStyle name="_경쟁사" xfId="234"/>
    <cellStyle name="_계약갑지(헤이리문화상업복합시설)" xfId="235"/>
    <cellStyle name="_계약원가계획" xfId="236"/>
    <cellStyle name="_계장(SK)" xfId="237"/>
    <cellStyle name="_계측기" xfId="238"/>
    <cellStyle name="_고려-수원미네시티(작업)" xfId="239"/>
    <cellStyle name="_골조공사" xfId="240"/>
    <cellStyle name="_골조공사-거창" xfId="241"/>
    <cellStyle name="_골조공사현설" xfId="242"/>
    <cellStyle name="_공내역서" xfId="243"/>
    <cellStyle name="_공내역서(송파트리플)" xfId="244"/>
    <cellStyle name="_공내역서-1" xfId="245"/>
    <cellStyle name="_공문 " xfId="246"/>
    <cellStyle name="_공문 _내역서" xfId="247"/>
    <cellStyle name="_공문양식" xfId="248"/>
    <cellStyle name="_공사개요(2003) " xfId="249"/>
    <cellStyle name="_공사대장" xfId="250"/>
    <cellStyle name="_공정관리계획" xfId="251"/>
    <cellStyle name="_공정표(제갈수정)" xfId="252"/>
    <cellStyle name="_공통가설공사" xfId="253"/>
    <cellStyle name="_광가입자전송장비(FLC)삼성" xfId="254"/>
    <cellStyle name="_광안리내역서(구도)" xfId="255"/>
    <cellStyle name="_광주+속초내역(듀엘견적)" xfId="256"/>
    <cellStyle name="_광주양벌리(미화견적)" xfId="257"/>
    <cellStyle name="_광주평동실행" xfId="258"/>
    <cellStyle name="_광주평동실행_번암견적의뢰(협력)" xfId="259"/>
    <cellStyle name="_광주평동품의1" xfId="260"/>
    <cellStyle name="_광주평동품의1_무안-광주2공구(협력)수정" xfId="261"/>
    <cellStyle name="_광주평동품의1_번암견적의뢰(협력)" xfId="262"/>
    <cellStyle name="_광주평동품의1_적상무주IC도로(1공구)" xfId="263"/>
    <cellStyle name="_교원그룹 낙산 숙박시설 신축공사" xfId="264"/>
    <cellStyle name="_구기동주택 개보수 공사 내역서" xfId="265"/>
    <cellStyle name="_구즉내역서" xfId="266"/>
    <cellStyle name="_국도42호선여량지구오르막차로" xfId="267"/>
    <cellStyle name="_군위내역서(A동)" xfId="268"/>
    <cellStyle name="_금월봉변경가실행" xfId="269"/>
    <cellStyle name="_기계약대비" xfId="270"/>
    <cellStyle name="_기성검사원" xfId="271"/>
    <cellStyle name="_기성검사원_내역서" xfId="272"/>
    <cellStyle name="_기아자동차 수원서비스센터 UT설비 개보수공사" xfId="273"/>
    <cellStyle name="_기장하수실행1" xfId="274"/>
    <cellStyle name="_기장하수실행1_번암견적의뢰(협력)" xfId="275"/>
    <cellStyle name="_기초공법,토공사회의 자료(상진)" xfId="276"/>
    <cellStyle name="_기초공법회의(부산만덕동)(2)" xfId="277"/>
    <cellStyle name="_기초공법회의(부산만덕동)(22)" xfId="278"/>
    <cellStyle name="_기초공법회의(부산만덕동)(3)" xfId="279"/>
    <cellStyle name="_기초공법회의(직원참조용2)" xfId="280"/>
    <cellStyle name="_기초공사" xfId="281"/>
    <cellStyle name="_기타경비" xfId="282"/>
    <cellStyle name="_김성래가옥 내역서" xfId="283"/>
    <cellStyle name="_김포ER(세종)" xfId="285"/>
    <cellStyle name="_김포대학국제관견적(030121)" xfId="284"/>
    <cellStyle name="_깨기물량" xfId="286"/>
    <cellStyle name="_깨기물량_감리용역변경설계서(2008.04.19.)" xfId="287"/>
    <cellStyle name="_깨기물량_감리용역변경설계서(2008.04.19.)_설계용역 설계서" xfId="288"/>
    <cellStyle name="_나노엔텍(임금)" xfId="289"/>
    <cellStyle name="_내역서" xfId="290"/>
    <cellStyle name="_내역서(밀양시)" xfId="291"/>
    <cellStyle name="_냉각탑배관개선공사" xfId="292"/>
    <cellStyle name="_노후창호개체공사" xfId="293"/>
    <cellStyle name="_농수로3종외-최종" xfId="294"/>
    <cellStyle name="_농협정보기술연구원-실행" xfId="295"/>
    <cellStyle name="_단가표" xfId="296"/>
    <cellStyle name="_대구논공초" xfId="297"/>
    <cellStyle name="_대구백화점제출견적(2001년5월22일)" xfId="298"/>
    <cellStyle name="_대비표양식" xfId="299"/>
    <cellStyle name="_대성전 지붕보수공사(0915)" xfId="300"/>
    <cellStyle name="_대전견적서_내역서(0205)" xfId="301"/>
    <cellStyle name="_대호전기" xfId="302"/>
    <cellStyle name="_데크공사" xfId="303"/>
    <cellStyle name="_데크플레이트공사" xfId="304"/>
    <cellStyle name="_도고천품의안11" xfId="305"/>
    <cellStyle name="_도고천품의안11_1" xfId="306"/>
    <cellStyle name="_도고천품의안11_1_무안-광주2공구(협력)수정" xfId="307"/>
    <cellStyle name="_도고천품의안11_1_번암견적의뢰(협력)" xfId="308"/>
    <cellStyle name="_도고천품의안11_1_적상무주IC도로(1공구)" xfId="309"/>
    <cellStyle name="_도고천품의안11_광주평동실행" xfId="310"/>
    <cellStyle name="_도고천품의안11_광주평동실행_번암견적의뢰(협력)" xfId="311"/>
    <cellStyle name="_도고천품의안11_광주평동품의1" xfId="312"/>
    <cellStyle name="_도고천품의안11_광주평동품의1_무안-광주2공구(협력)수정" xfId="313"/>
    <cellStyle name="_도고천품의안11_광주평동품의1_번암견적의뢰(협력)" xfId="314"/>
    <cellStyle name="_도고천품의안11_광주평동품의1_적상무주IC도로(1공구)" xfId="315"/>
    <cellStyle name="_도고천품의안11_무안-광주2공구(협력)수정" xfId="316"/>
    <cellStyle name="_도고천품의안11_번암견적의뢰(협력)" xfId="317"/>
    <cellStyle name="_도고천품의안11_송학실행안" xfId="318"/>
    <cellStyle name="_도고천품의안11_송학실행안_번암견적의뢰(협력)" xfId="319"/>
    <cellStyle name="_도고천품의안11_송학하수품의(설계넣고)" xfId="320"/>
    <cellStyle name="_도고천품의안11_송학하수품의(설계넣고)_무안-광주2공구(협력)수정" xfId="321"/>
    <cellStyle name="_도고천품의안11_송학하수품의(설계넣고)_번암견적의뢰(협력)" xfId="322"/>
    <cellStyle name="_도고천품의안11_송학하수품의(설계넣고)_적상무주IC도로(1공구)" xfId="323"/>
    <cellStyle name="_도고천품의안11_적상무주IC도로(1공구)" xfId="324"/>
    <cellStyle name="_도곡1교 교대 수량" xfId="325"/>
    <cellStyle name="_도곡1교 교대 수량_대성전 지붕보수공사(0915)" xfId="326"/>
    <cellStyle name="_도곡1교 교대 수량_산신각 내역서" xfId="327"/>
    <cellStyle name="_도곡1교 교대 수량_산신각 내역서_산신각 내역서" xfId="328"/>
    <cellStyle name="_도곡1교 교대 수량_원주 상원사 지붕보수공사" xfId="329"/>
    <cellStyle name="_도곡1교 교대 수량_춘천 김정은가옥 보수정비공사(1).xls춘천 김정은가옥 보수정비공사" xfId="330"/>
    <cellStyle name="_도곡1교 교대(시점) 수량" xfId="331"/>
    <cellStyle name="_도곡1교 교대(시점) 수량_대성전 지붕보수공사(0915)" xfId="332"/>
    <cellStyle name="_도곡1교 교대(시점) 수량_산신각 내역서" xfId="333"/>
    <cellStyle name="_도곡1교 교대(시점) 수량_산신각 내역서_산신각 내역서" xfId="334"/>
    <cellStyle name="_도곡1교 교대(시점) 수량_원주 상원사 지붕보수공사" xfId="335"/>
    <cellStyle name="_도곡1교 교대(시점) 수량_춘천 김정은가옥 보수정비공사(1).xls춘천 김정은가옥 보수정비공사" xfId="336"/>
    <cellStyle name="_도곡1교 하부공 수량" xfId="337"/>
    <cellStyle name="_도곡1교 하부공 수량_대성전 지붕보수공사(0915)" xfId="338"/>
    <cellStyle name="_도곡1교 하부공 수량_산신각 내역서" xfId="339"/>
    <cellStyle name="_도곡1교 하부공 수량_산신각 내역서_산신각 내역서" xfId="340"/>
    <cellStyle name="_도곡1교 하부공 수량_원주 상원사 지붕보수공사" xfId="341"/>
    <cellStyle name="_도곡1교 하부공 수량_춘천 김정은가옥 보수정비공사(1).xls춘천 김정은가옥 보수정비공사" xfId="342"/>
    <cellStyle name="_도곡2교 교대 수량" xfId="343"/>
    <cellStyle name="_도곡2교 교대 수량_대성전 지붕보수공사(0915)" xfId="344"/>
    <cellStyle name="_도곡2교 교대 수량_산신각 내역서" xfId="345"/>
    <cellStyle name="_도곡2교 교대 수량_산신각 내역서_산신각 내역서" xfId="346"/>
    <cellStyle name="_도곡2교 교대 수량_원주 상원사 지붕보수공사" xfId="347"/>
    <cellStyle name="_도곡2교 교대 수량_춘천 김정은가옥 보수정비공사(1).xls춘천 김정은가옥 보수정비공사" xfId="348"/>
    <cellStyle name="_도곡2교 교대(종점) 수량" xfId="349"/>
    <cellStyle name="_도곡2교 교대(종점) 수량_대성전 지붕보수공사(0915)" xfId="350"/>
    <cellStyle name="_도곡2교 교대(종점) 수량_산신각 내역서" xfId="351"/>
    <cellStyle name="_도곡2교 교대(종점) 수량_산신각 내역서_산신각 내역서" xfId="352"/>
    <cellStyle name="_도곡2교 교대(종점) 수량_원주 상원사 지붕보수공사" xfId="353"/>
    <cellStyle name="_도곡2교 교대(종점) 수량_춘천 김정은가옥 보수정비공사(1).xls춘천 김정은가옥 보수정비공사" xfId="354"/>
    <cellStyle name="_도곡3교 교대 수량" xfId="355"/>
    <cellStyle name="_도곡3교 교대 수량_대성전 지붕보수공사(0915)" xfId="356"/>
    <cellStyle name="_도곡3교 교대 수량_산신각 내역서" xfId="357"/>
    <cellStyle name="_도곡3교 교대 수량_산신각 내역서_산신각 내역서" xfId="358"/>
    <cellStyle name="_도곡3교 교대 수량_원주 상원사 지붕보수공사" xfId="359"/>
    <cellStyle name="_도곡3교 교대 수량_춘천 김정은가옥 보수정비공사(1).xls춘천 김정은가옥 보수정비공사" xfId="360"/>
    <cellStyle name="_도곡4교 하부공 수량" xfId="361"/>
    <cellStyle name="_도곡4교 하부공 수량_대성전 지붕보수공사(0915)" xfId="362"/>
    <cellStyle name="_도곡4교 하부공 수량_산신각 내역서" xfId="363"/>
    <cellStyle name="_도곡4교 하부공 수량_산신각 내역서_산신각 내역서" xfId="364"/>
    <cellStyle name="_도곡4교 하부공 수량_원주 상원사 지붕보수공사" xfId="365"/>
    <cellStyle name="_도곡4교 하부공 수량_춘천 김정은가옥 보수정비공사(1).xls춘천 김정은가옥 보수정비공사" xfId="366"/>
    <cellStyle name="_도곡교 교대 수량" xfId="367"/>
    <cellStyle name="_도곡교 교대 수량_대성전 지붕보수공사(0915)" xfId="368"/>
    <cellStyle name="_도곡교 교대 수량_산신각 내역서" xfId="369"/>
    <cellStyle name="_도곡교 교대 수량_산신각 내역서_산신각 내역서" xfId="370"/>
    <cellStyle name="_도곡교 교대 수량_원주 상원사 지붕보수공사" xfId="371"/>
    <cellStyle name="_도곡교 교대 수량_춘천 김정은가옥 보수정비공사(1).xls춘천 김정은가옥 보수정비공사" xfId="372"/>
    <cellStyle name="_도로공사대전지사" xfId="373"/>
    <cellStyle name="_동래점" xfId="374"/>
    <cellStyle name="_동원꽃농원" xfId="375"/>
    <cellStyle name="_롯데 마그넷 목포점 전기공사" xfId="376"/>
    <cellStyle name="_롯데마트장유점공조위생배관공사" xfId="377"/>
    <cellStyle name="_롯데쇼핑(주) 롯데 마그넷 영등포점 신축공사" xfId="378"/>
    <cellStyle name="_롯데쇼핑(주)소공동호텔분전반제작납품공사" xfId="379"/>
    <cellStyle name="_마가레트 호텔" xfId="380"/>
    <cellStyle name="_마그넷 마산점" xfId="381"/>
    <cellStyle name="_마그넷 마산-총괄" xfId="382"/>
    <cellStyle name="_마그넷 영등포점" xfId="383"/>
    <cellStyle name="_마트계약내역서" xfId="384"/>
    <cellStyle name="_망미동 the아파트" xfId="385"/>
    <cellStyle name="_매정견적보고" xfId="386"/>
    <cellStyle name="_명암지도로실행" xfId="387"/>
    <cellStyle name="_명암지도로실행_번암견적의뢰(협력)" xfId="388"/>
    <cellStyle name="_무안-광주2공구(협력)" xfId="389"/>
    <cellStyle name="_무안-광주2공구(협력)수정" xfId="390"/>
    <cellStyle name="_문래동가실행" xfId="391"/>
    <cellStyle name="_문래동쇼핑몰" xfId="392"/>
    <cellStyle name="_문정고내역" xfId="393"/>
    <cellStyle name="_문정고하도" xfId="394"/>
    <cellStyle name="_미장공사현설" xfId="395"/>
    <cellStyle name="_민원최소화계획서" xfId="396"/>
    <cellStyle name="_발산1단지아파트신축공사-최종" xfId="397"/>
    <cellStyle name="_방배동근생빌딩신축공사 기계설비공사-대열설비" xfId="398"/>
    <cellStyle name="_배방농협 공사구분표(건축,인테리어)" xfId="399"/>
    <cellStyle name="_번암견적의뢰(협력)" xfId="400"/>
    <cellStyle name="_복사본 디자인실행내역_20040809검토후" xfId="401"/>
    <cellStyle name="_본점(최종)" xfId="402"/>
    <cellStyle name="_본점)6,7층 리뉴얼공사 현장설명" xfId="403"/>
    <cellStyle name="_부산화명CASH" xfId="405"/>
    <cellStyle name="_부산화명착공회의(2002(1).04.19)" xfId="404"/>
    <cellStyle name="_부에나비스타 빌라 설계견적" xfId="406"/>
    <cellStyle name="_부용전기" xfId="407"/>
    <cellStyle name="_부평점정산내역" xfId="408"/>
    <cellStyle name="_분당차병원" xfId="409"/>
    <cellStyle name="_분전반~1" xfId="410"/>
    <cellStyle name="_비체펠리스-제출(12.1)" xfId="411"/>
    <cellStyle name="_사무실 인테리어공사" xfId="412"/>
    <cellStyle name="_사유서" xfId="413"/>
    <cellStyle name="_사유서_내역서" xfId="414"/>
    <cellStyle name="_사전원가심의1" xfId="415"/>
    <cellStyle name="_사전원가심의1_03.파크뷰도급실행내역 02.02.15" xfId="416"/>
    <cellStyle name="_사전원가심의1_03.파크뷰도급실행내역 02.02.15_03.파크뷰도급실행내역 02.04.02" xfId="417"/>
    <cellStyle name="_사전원가심의1_03.파크뷰도급실행내역 02.04.02" xfId="418"/>
    <cellStyle name="_사전원가심의1_03.파크뷰도급실행내역 02.04.02_03.파크뷰도급실행내역 02.04.02" xfId="419"/>
    <cellStyle name="_사전원가심의1_11분당파크뷰(도급-실행-02.15)" xfId="420"/>
    <cellStyle name="_사전원가심의1_11분당파크뷰(도급-실행-02.15)_03.파크뷰도급실행내역 02.04.02" xfId="421"/>
    <cellStyle name="_사전원가심의1_견적서(09.02.27제출)" xfId="422"/>
    <cellStyle name="_사전원가심의1_공내역서" xfId="423"/>
    <cellStyle name="_사전원가심의1_군포대야미물량산출서(0312)" xfId="424"/>
    <cellStyle name="_사전원가심의1_군포대야미물량산출서(0312)_견적서(09.02.27제출)" xfId="425"/>
    <cellStyle name="_사전원가심의1_군포대야미물량산출서(0312)_군포대야미물량산출서" xfId="426"/>
    <cellStyle name="_사전원가심의1_군포대야미물량산출서(0312)_군포대야미물량산출서(0312)" xfId="427"/>
    <cellStyle name="_사전원가심의1_군포대야미물량산출서(0312)_군포대야미물량산출서(0312)_견적서(09.02.27제출)" xfId="428"/>
    <cellStyle name="_사전원가심의1_군포대야미물량산출서(0312)_군포대야미물량산출서_견적서(09.02.27제출)" xfId="429"/>
    <cellStyle name="_사전원가심의1_군포대야미물량산출서(0312)_군포대야미물량산출서-1" xfId="430"/>
    <cellStyle name="_사전원가심의1_군포대야미물량산출서(0312)_군포대야미물량산출서-1_견적서(09.02.27제출)" xfId="431"/>
    <cellStyle name="_사전원가심의1_벤처오피스빌딩" xfId="432"/>
    <cellStyle name="_사전원가심의1_벤처오피스빌딩_견적서(09.02.27제출)" xfId="433"/>
    <cellStyle name="_사전원가심의1_벤처오피스빌딩_군포대야미물량산출서(0312)" xfId="434"/>
    <cellStyle name="_사전원가심의1_벤처오피스빌딩_군포대야미물량산출서(0312)_견적서(09.02.27제출)" xfId="435"/>
    <cellStyle name="_사전원가심의1_벤처오피스빌딩_군포대야미물량산출서(0312)_군포대야미물량산출서" xfId="436"/>
    <cellStyle name="_사전원가심의1_벤처오피스빌딩_군포대야미물량산출서(0312)_군포대야미물량산출서(0312)" xfId="437"/>
    <cellStyle name="_사전원가심의1_벤처오피스빌딩_군포대야미물량산출서(0312)_군포대야미물량산출서(0312)_견적서(09.02.27제출)" xfId="438"/>
    <cellStyle name="_사전원가심의1_벤처오피스빌딩_군포대야미물량산출서(0312)_군포대야미물량산출서_견적서(09.02.27제출)" xfId="439"/>
    <cellStyle name="_사전원가심의1_벤처오피스빌딩_군포대야미물량산출서(0312)_군포대야미물량산출서-1" xfId="440"/>
    <cellStyle name="_사전원가심의1_벤처오피스빌딩_군포대야미물량산출서(0312)_군포대야미물량산출서-1_견적서(09.02.27제출)" xfId="441"/>
    <cellStyle name="_사전원가심의1_벤처오피스빌딩_설계변경내역" xfId="442"/>
    <cellStyle name="_사전원가심의1_벤처오피스빌딩_설계변경내역_견적서(09.02.27제출)" xfId="443"/>
    <cellStyle name="_사전원가심의1_벤처오피스빌딩_설계변경내역_군포대야미물량산출서(0312)" xfId="444"/>
    <cellStyle name="_사전원가심의1_벤처오피스빌딩_설계변경내역_군포대야미물량산출서(0312)_견적서(09.02.27제출)" xfId="445"/>
    <cellStyle name="_사전원가심의1_벤처오피스빌딩_설계변경내역_군포대야미물량산출서(0312)_군포대야미물량산출서" xfId="446"/>
    <cellStyle name="_사전원가심의1_벤처오피스빌딩_설계변경내역_군포대야미물량산출서(0312)_군포대야미물량산출서(0312)" xfId="447"/>
    <cellStyle name="_사전원가심의1_벤처오피스빌딩_설계변경내역_군포대야미물량산출서(0312)_군포대야미물량산출서(0312)_견적서(09.02.27제출)" xfId="448"/>
    <cellStyle name="_사전원가심의1_벤처오피스빌딩_설계변경내역_군포대야미물량산출서(0312)_군포대야미물량산출서_견적서(09.02.27제출)" xfId="449"/>
    <cellStyle name="_사전원가심의1_벤처오피스빌딩_설계변경내역_군포대야미물량산출서(0312)_군포대야미물량산출서-1" xfId="450"/>
    <cellStyle name="_사전원가심의1_벤처오피스빌딩_설계변경내역_군포대야미물량산출서(0312)_군포대야미물량산출서-1_견적서(09.02.27제출)" xfId="451"/>
    <cellStyle name="_사전원가심의1_사본_-_파인스톤내역(실행)" xfId="452"/>
    <cellStyle name="_사전원가심의1_설계변경내역" xfId="453"/>
    <cellStyle name="_사전원가심의1_설계변경내역_견적서(09.02.27제출)" xfId="454"/>
    <cellStyle name="_사전원가심의1_설계변경내역_군포대야미물량산출서(0312)" xfId="455"/>
    <cellStyle name="_사전원가심의1_설계변경내역_군포대야미물량산출서(0312)_견적서(09.02.27제출)" xfId="456"/>
    <cellStyle name="_사전원가심의1_설계변경내역_군포대야미물량산출서(0312)_군포대야미물량산출서" xfId="457"/>
    <cellStyle name="_사전원가심의1_설계변경내역_군포대야미물량산출서(0312)_군포대야미물량산출서(0312)" xfId="458"/>
    <cellStyle name="_사전원가심의1_설계변경내역_군포대야미물량산출서(0312)_군포대야미물량산출서(0312)_견적서(09.02.27제출)" xfId="459"/>
    <cellStyle name="_사전원가심의1_설계변경내역_군포대야미물량산출서(0312)_군포대야미물량산출서_견적서(09.02.27제출)" xfId="460"/>
    <cellStyle name="_사전원가심의1_설계변경내역_군포대야미물량산출서(0312)_군포대야미물량산출서-1" xfId="461"/>
    <cellStyle name="_사전원가심의1_설계변경내역_군포대야미물량산출서(0312)_군포대야미물량산출서-1_견적서(09.02.27제출)" xfId="462"/>
    <cellStyle name="_사전원가심의1_실행예가" xfId="463"/>
    <cellStyle name="_사전원가심의1_파크뷰위생" xfId="464"/>
    <cellStyle name="_사전원가심의1_파크뷰위생_03.파크뷰도급실행내역 02.04.02" xfId="465"/>
    <cellStyle name="_산동 농협동로지소 청사 신축공사-1" xfId="466"/>
    <cellStyle name="_산동 농협동로지소 청사 신축공사-1_1" xfId="467"/>
    <cellStyle name="_산신각 내역서" xfId="468"/>
    <cellStyle name="_산신각 내역서_산신각 내역서" xfId="469"/>
    <cellStyle name="_산출001-공동구공사" xfId="470"/>
    <cellStyle name="_산출근거(헬리포트, 옥상 조형물)" xfId="471"/>
    <cellStyle name="_산출집계&amp;수량산출서" xfId="472"/>
    <cellStyle name="_서울 중앙우체국 인테리어공사(03.10.08)" xfId="473"/>
    <cellStyle name="_서울 중앙우체국 인테리어공사(04.03.29)철희실행(0417)" xfId="474"/>
    <cellStyle name="_서울과학관의장" xfId="475"/>
    <cellStyle name="_서울중곡초등학교외1교(용마중)교사이전신축및기타공사" xfId="476"/>
    <cellStyle name="_설계서 용지" xfId="477"/>
    <cellStyle name="_설계추정2(토목)대림" xfId="478"/>
    <cellStyle name="_설비보육시설(견적)" xfId="479"/>
    <cellStyle name="_성원오피스텔휘트니스센터" xfId="480"/>
    <cellStyle name="_세기기전" xfId="481"/>
    <cellStyle name="_세종입찰실행(3.15)" xfId="482"/>
    <cellStyle name="_센터블 스파신축공사(토목공사-정주공영)" xfId="483"/>
    <cellStyle name="_송학실행안" xfId="484"/>
    <cellStyle name="_송학실행안_번암견적의뢰(협력)" xfId="485"/>
    <cellStyle name="_송학하수투찰" xfId="486"/>
    <cellStyle name="_송학하수투찰_번암견적의뢰(협력)" xfId="487"/>
    <cellStyle name="_송학하수품의(설계넣고)" xfId="488"/>
    <cellStyle name="_송학하수품의(설계넣고)_무안-광주2공구(협력)수정" xfId="489"/>
    <cellStyle name="_송학하수품의(설계넣고)_번암견적의뢰(협력)" xfId="490"/>
    <cellStyle name="_송학하수품의(설계넣고)_적상무주IC도로(1공구)" xfId="491"/>
    <cellStyle name="_송현실행내역" xfId="492"/>
    <cellStyle name="_수량2" xfId="493"/>
    <cellStyle name="_수량2_감리용역변경설계서(2008.04.19.)" xfId="494"/>
    <cellStyle name="_수량2_감리용역변경설계서(2008.04.19.)_설계용역 설계서" xfId="495"/>
    <cellStyle name="_수량산출" xfId="496"/>
    <cellStyle name="_수량산출_감리용역변경설계서(2008.04.19.)" xfId="497"/>
    <cellStyle name="_수량산출_감리용역변경설계서(2008.04.19.)_설계용역 설계서" xfId="498"/>
    <cellStyle name="_수량산출_깨기물량" xfId="499"/>
    <cellStyle name="_수량산출_깨기물량_감리용역변경설계서(2008.04.19.)" xfId="500"/>
    <cellStyle name="_수량산출_깨기물량_감리용역변경설계서(2008.04.19.)_설계용역 설계서" xfId="501"/>
    <cellStyle name="_수량산출_수량2" xfId="502"/>
    <cellStyle name="_수량산출_수량2_감리용역변경설계서(2008.04.19.)" xfId="503"/>
    <cellStyle name="_수량산출_수량2_감리용역변경설계서(2008.04.19.)_설계용역 설계서" xfId="504"/>
    <cellStyle name="_수량제목" xfId="505"/>
    <cellStyle name="_수량제목_내역서" xfId="506"/>
    <cellStyle name="_수정이여2003.05.19xls" xfId="507"/>
    <cellStyle name="_신안전기" xfId="508"/>
    <cellStyle name="_신촌 트리플지점 내장공사" xfId="509"/>
    <cellStyle name="_신촌(2차)트리플지점(원본)" xfId="510"/>
    <cellStyle name="_실행" xfId="511"/>
    <cellStyle name="_실행내역" xfId="512"/>
    <cellStyle name="_아미고터워 리모델링공사(계약,실행내역)9월.3일 " xfId="513"/>
    <cellStyle name="_아크로리버기준-개산견적기준(건축)" xfId="514"/>
    <cellStyle name="_약전설비년간단가" xfId="515"/>
    <cellStyle name="_양재 HUB PRIMO 발코니 확장공사" xfId="516"/>
    <cellStyle name="_언남교육문화회관신축공사" xfId="517"/>
    <cellStyle name="_여의도(실행)" xfId="518"/>
    <cellStyle name="_연세대학교중앙도서관공조실배관교체공사(최종)" xfId="519"/>
    <cellStyle name="_영등포점 영화관" xfId="520"/>
    <cellStyle name="_영등포점약전내역(자재부제출)" xfId="521"/>
    <cellStyle name="_오공본드" xfId="522"/>
    <cellStyle name="_옥스필드견적서건축총괄" xfId="523"/>
    <cellStyle name="_왕가봉정비공사" xfId="524"/>
    <cellStyle name="_외관물량산출서" xfId="525"/>
    <cellStyle name="_우" xfId="526"/>
    <cellStyle name="_우_광주평동실행" xfId="527"/>
    <cellStyle name="_우_광주평동실행_번암견적의뢰(협력)" xfId="528"/>
    <cellStyle name="_우_광주평동품의1" xfId="529"/>
    <cellStyle name="_우_광주평동품의1_무안-광주2공구(협력)수정" xfId="530"/>
    <cellStyle name="_우_광주평동품의1_번암견적의뢰(협력)" xfId="531"/>
    <cellStyle name="_우_광주평동품의1_적상무주IC도로(1공구)" xfId="532"/>
    <cellStyle name="_우_기장하수실행1" xfId="533"/>
    <cellStyle name="_우_기장하수실행1_번암견적의뢰(협력)" xfId="534"/>
    <cellStyle name="_우_무안-광주2공구(협력)수정" xfId="535"/>
    <cellStyle name="_우_번암견적의뢰(협력)" xfId="536"/>
    <cellStyle name="_우_송학실행안" xfId="537"/>
    <cellStyle name="_우_송학실행안_번암견적의뢰(협력)" xfId="538"/>
    <cellStyle name="_우_송학하수투찰" xfId="539"/>
    <cellStyle name="_우_송학하수투찰_번암견적의뢰(협력)" xfId="540"/>
    <cellStyle name="_우_송학하수품의(설계넣고)" xfId="541"/>
    <cellStyle name="_우_송학하수품의(설계넣고)_무안-광주2공구(협력)수정" xfId="542"/>
    <cellStyle name="_우_송학하수품의(설계넣고)_번암견적의뢰(협력)" xfId="543"/>
    <cellStyle name="_우_송학하수품의(설계넣고)_적상무주IC도로(1공구)" xfId="544"/>
    <cellStyle name="_우_우주센터투찰" xfId="545"/>
    <cellStyle name="_우_우주센터투찰_광주평동실행" xfId="546"/>
    <cellStyle name="_우_우주센터투찰_광주평동실행_번암견적의뢰(협력)" xfId="547"/>
    <cellStyle name="_우_우주센터투찰_광주평동품의1" xfId="548"/>
    <cellStyle name="_우_우주센터투찰_광주평동품의1_무안-광주2공구(협력)수정" xfId="549"/>
    <cellStyle name="_우_우주센터투찰_광주평동품의1_번암견적의뢰(협력)" xfId="550"/>
    <cellStyle name="_우_우주센터투찰_광주평동품의1_적상무주IC도로(1공구)" xfId="551"/>
    <cellStyle name="_우_우주센터투찰_기장하수실행1" xfId="552"/>
    <cellStyle name="_우_우주센터투찰_기장하수실행1_번암견적의뢰(협력)" xfId="553"/>
    <cellStyle name="_우_우주센터투찰_무안-광주2공구(협력)수정" xfId="554"/>
    <cellStyle name="_우_우주센터투찰_번암견적의뢰(협력)" xfId="555"/>
    <cellStyle name="_우_우주센터투찰_송학실행안" xfId="556"/>
    <cellStyle name="_우_우주센터투찰_송학실행안_번암견적의뢰(협력)" xfId="557"/>
    <cellStyle name="_우_우주센터투찰_송학하수투찰" xfId="558"/>
    <cellStyle name="_우_우주센터투찰_송학하수투찰_번암견적의뢰(협력)" xfId="559"/>
    <cellStyle name="_우_우주센터투찰_송학하수품의(설계넣고)" xfId="560"/>
    <cellStyle name="_우_우주센터투찰_송학하수품의(설계넣고)_무안-광주2공구(협력)수정" xfId="561"/>
    <cellStyle name="_우_우주센터투찰_송학하수품의(설계넣고)_번암견적의뢰(협력)" xfId="562"/>
    <cellStyle name="_우_우주센터투찰_송학하수품의(설계넣고)_적상무주IC도로(1공구)" xfId="563"/>
    <cellStyle name="_우_우주센터투찰_적상무주IC도로(1공구)" xfId="564"/>
    <cellStyle name="_우_적상무주IC도로(1공구)" xfId="565"/>
    <cellStyle name="_우면동주택계약내역서초안(1110)" xfId="566"/>
    <cellStyle name="_우주센" xfId="567"/>
    <cellStyle name="_우주센_광주평동실행" xfId="568"/>
    <cellStyle name="_우주센_광주평동실행_번암견적의뢰(협력)" xfId="569"/>
    <cellStyle name="_우주센_광주평동품의1" xfId="570"/>
    <cellStyle name="_우주센_광주평동품의1_무안-광주2공구(협력)수정" xfId="571"/>
    <cellStyle name="_우주센_광주평동품의1_번암견적의뢰(협력)" xfId="572"/>
    <cellStyle name="_우주센_광주평동품의1_적상무주IC도로(1공구)" xfId="573"/>
    <cellStyle name="_우주센_기장하수실행1" xfId="574"/>
    <cellStyle name="_우주센_기장하수실행1_번암견적의뢰(협력)" xfId="575"/>
    <cellStyle name="_우주센_무안-광주2공구(협력)수정" xfId="576"/>
    <cellStyle name="_우주센_번암견적의뢰(협력)" xfId="577"/>
    <cellStyle name="_우주센_송학실행안" xfId="578"/>
    <cellStyle name="_우주센_송학실행안_번암견적의뢰(협력)" xfId="579"/>
    <cellStyle name="_우주센_송학하수투찰" xfId="580"/>
    <cellStyle name="_우주센_송학하수투찰_번암견적의뢰(협력)" xfId="581"/>
    <cellStyle name="_우주센_송학하수품의(설계넣고)" xfId="582"/>
    <cellStyle name="_우주센_송학하수품의(설계넣고)_무안-광주2공구(협력)수정" xfId="583"/>
    <cellStyle name="_우주센_송학하수품의(설계넣고)_번암견적의뢰(협력)" xfId="584"/>
    <cellStyle name="_우주센_송학하수품의(설계넣고)_적상무주IC도로(1공구)" xfId="585"/>
    <cellStyle name="_우주센_우주센터투찰" xfId="586"/>
    <cellStyle name="_우주센_우주센터투찰_광주평동실행" xfId="587"/>
    <cellStyle name="_우주센_우주센터투찰_광주평동실행_번암견적의뢰(협력)" xfId="588"/>
    <cellStyle name="_우주센_우주센터투찰_광주평동품의1" xfId="589"/>
    <cellStyle name="_우주센_우주센터투찰_광주평동품의1_무안-광주2공구(협력)수정" xfId="590"/>
    <cellStyle name="_우주센_우주센터투찰_광주평동품의1_번암견적의뢰(협력)" xfId="591"/>
    <cellStyle name="_우주센_우주센터투찰_광주평동품의1_적상무주IC도로(1공구)" xfId="592"/>
    <cellStyle name="_우주센_우주센터투찰_기장하수실행1" xfId="593"/>
    <cellStyle name="_우주센_우주센터투찰_기장하수실행1_번암견적의뢰(협력)" xfId="594"/>
    <cellStyle name="_우주센_우주센터투찰_무안-광주2공구(협력)수정" xfId="595"/>
    <cellStyle name="_우주센_우주센터투찰_번암견적의뢰(협력)" xfId="596"/>
    <cellStyle name="_우주센_우주센터투찰_송학실행안" xfId="597"/>
    <cellStyle name="_우주센_우주센터투찰_송학실행안_번암견적의뢰(협력)" xfId="598"/>
    <cellStyle name="_우주센_우주센터투찰_송학하수투찰" xfId="599"/>
    <cellStyle name="_우주센_우주센터투찰_송학하수투찰_번암견적의뢰(협력)" xfId="600"/>
    <cellStyle name="_우주센_우주센터투찰_송학하수품의(설계넣고)" xfId="601"/>
    <cellStyle name="_우주센_우주센터투찰_송학하수품의(설계넣고)_무안-광주2공구(협력)수정" xfId="602"/>
    <cellStyle name="_우주센_우주센터투찰_송학하수품의(설계넣고)_번암견적의뢰(협력)" xfId="603"/>
    <cellStyle name="_우주센_우주센터투찰_송학하수품의(설계넣고)_적상무주IC도로(1공구)" xfId="604"/>
    <cellStyle name="_우주센_우주센터투찰_적상무주IC도로(1공구)" xfId="605"/>
    <cellStyle name="_우주센_적상무주IC도로(1공구)" xfId="606"/>
    <cellStyle name="_울산롯데호텔소방전기견적서" xfId="607"/>
    <cellStyle name="_울산역구내외1단가산출서" xfId="608"/>
    <cellStyle name="_울산역구내외1단가산출서_1" xfId="609"/>
    <cellStyle name="_울산점 영화관" xfId="610"/>
    <cellStyle name="_울산점소방전기공사(발주)" xfId="611"/>
    <cellStyle name="_원가계산서" xfId="612"/>
    <cellStyle name="_원가계산서제출용(부대포함)" xfId="613"/>
    <cellStyle name="_원주 상원사 지붕보수공사" xfId="614"/>
    <cellStyle name="_유성점단가계약(N0)" xfId="615"/>
    <cellStyle name="_은평공원테니스장정비공사" xfId="616"/>
    <cellStyle name="_의정부 정산내역서" xfId="617"/>
    <cellStyle name="_익산점내역" xfId="618"/>
    <cellStyle name="_인원계획표 " xfId="619"/>
    <cellStyle name="_인원계획표 _1공구기계소화견적서-김앤드이" xfId="620"/>
    <cellStyle name="_인원계획표 _buip (2)" xfId="760"/>
    <cellStyle name="_인원계획표 _HVAC공내역(삼강천안)제출" xfId="761"/>
    <cellStyle name="_인원계획표 _ip (2)" xfId="762"/>
    <cellStyle name="_인원계획표 _jipbun (2)" xfId="763"/>
    <cellStyle name="_인원계획표 _LG유통하남점신축공사" xfId="764"/>
    <cellStyle name="_인원계획표 _NAE" xfId="765"/>
    <cellStyle name="_인원계획표 _간접비" xfId="621"/>
    <cellStyle name="_인원계획표 _견적서(09.02.27제출)" xfId="622"/>
    <cellStyle name="_인원계획표 _공내역서" xfId="623"/>
    <cellStyle name="_인원계획표 _광주평동실행" xfId="624"/>
    <cellStyle name="_인원계획표 _광주평동실행_번암견적의뢰(협력)" xfId="625"/>
    <cellStyle name="_인원계획표 _광주평동품의1" xfId="626"/>
    <cellStyle name="_인원계획표 _광주평동품의1_무안-광주2공구(협력)수정" xfId="627"/>
    <cellStyle name="_인원계획표 _광주평동품의1_번암견적의뢰(협력)" xfId="628"/>
    <cellStyle name="_인원계획표 _광주평동품의1_적상무주IC도로(1공구)" xfId="629"/>
    <cellStyle name="_인원계획표 _군포대야미물량산출서(0312)" xfId="630"/>
    <cellStyle name="_인원계획표 _군포대야미물량산출서(0312)_견적서(09.02.27제출)" xfId="631"/>
    <cellStyle name="_인원계획표 _군포대야미물량산출서(0312)_군포대야미물량산출서" xfId="632"/>
    <cellStyle name="_인원계획표 _군포대야미물량산출서(0312)_군포대야미물량산출서(0312)" xfId="633"/>
    <cellStyle name="_인원계획표 _군포대야미물량산출서(0312)_군포대야미물량산출서(0312)_견적서(09.02.27제출)" xfId="634"/>
    <cellStyle name="_인원계획표 _군포대야미물량산출서(0312)_군포대야미물량산출서_견적서(09.02.27제출)" xfId="635"/>
    <cellStyle name="_인원계획표 _군포대야미물량산출서(0312)_군포대야미물량산출서-1" xfId="636"/>
    <cellStyle name="_인원계획표 _군포대야미물량산출서(0312)_군포대야미물량산출서-1_견적서(09.02.27제출)" xfId="637"/>
    <cellStyle name="_인원계획표 _기장하수실행1" xfId="638"/>
    <cellStyle name="_인원계획표 _기장하수실행1_번암견적의뢰(협력)" xfId="639"/>
    <cellStyle name="_인원계획표 _남면동면" xfId="640"/>
    <cellStyle name="_인원계획표 _롯데마그넷(오산점)" xfId="641"/>
    <cellStyle name="_인원계획표 _롯데마그넷(오산점)_통영점공조및위생" xfId="642"/>
    <cellStyle name="_인원계획표 _마그넷오산점내역(020320)" xfId="643"/>
    <cellStyle name="_인원계획표 _마그넷오산점내역(020320)_통영점공조및위생" xfId="644"/>
    <cellStyle name="_인원계획표 _무안-광주2공구(협력)수정" xfId="645"/>
    <cellStyle name="_인원계획표 _번암견적의뢰(협력)" xfId="646"/>
    <cellStyle name="_인원계획표 _본오오목천" xfId="647"/>
    <cellStyle name="_인원계획표 _불티교" xfId="648"/>
    <cellStyle name="_인원계획표 _불티교-1" xfId="649"/>
    <cellStyle name="_인원계획표 _사본_-_파인스톤내역(실행)" xfId="650"/>
    <cellStyle name="_인원계획표 _송학실행안" xfId="651"/>
    <cellStyle name="_인원계획표 _송학실행안_번암견적의뢰(협력)" xfId="652"/>
    <cellStyle name="_인원계획표 _송학하수투찰" xfId="653"/>
    <cellStyle name="_인원계획표 _송학하수투찰_번암견적의뢰(협력)" xfId="654"/>
    <cellStyle name="_인원계획표 _송학하수품의(설계넣고)" xfId="655"/>
    <cellStyle name="_인원계획표 _송학하수품의(설계넣고)_무안-광주2공구(협력)수정" xfId="656"/>
    <cellStyle name="_인원계획표 _송학하수품의(설계넣고)_번암견적의뢰(협력)" xfId="657"/>
    <cellStyle name="_인원계획표 _송학하수품의(설계넣고)_적상무주IC도로(1공구)" xfId="658"/>
    <cellStyle name="_인원계획표 _실행예가" xfId="659"/>
    <cellStyle name="_인원계획표 _싯계교" xfId="660"/>
    <cellStyle name="_인원계획표 _월곳집행(본사)" xfId="661"/>
    <cellStyle name="_인원계획표 _월곳집행(본사)_공내역서(소방)" xfId="662"/>
    <cellStyle name="_인원계획표 _월곳집행(본사)_공내역서(소방)_롯데마그넷(오산점)" xfId="663"/>
    <cellStyle name="_인원계획표 _월곳집행(본사)_공내역서(소방)_롯데마그넷(오산점)_통영점공조및위생" xfId="664"/>
    <cellStyle name="_인원계획표 _월곳집행(본사)_공내역서(소방)_마그넷오산점내역(020320)" xfId="665"/>
    <cellStyle name="_인원계획표 _월곳집행(본사)_공내역서(소방)_마그넷오산점내역(020320)_통영점공조및위생" xfId="666"/>
    <cellStyle name="_인원계획표 _월곳집행(본사)_공내역서(소방)_정-의왕가스경보설비공사(기안)" xfId="667"/>
    <cellStyle name="_인원계획표 _월곳집행(본사)_공내역서(소방)_정-의왕가스경보설비공사(기안)_통영점공조및위생" xfId="668"/>
    <cellStyle name="_인원계획표 _월곳집행(본사)_공내역서(소방)_통영점공조및위생" xfId="669"/>
    <cellStyle name="_인원계획표 _월곳집행(본사)_공내역서(소방final)" xfId="670"/>
    <cellStyle name="_인원계획표 _월곳집행(본사)_공내역서(소방final)_롯데마그넷(오산점)" xfId="671"/>
    <cellStyle name="_인원계획표 _월곳집행(본사)_공내역서(소방final)_롯데마그넷(오산점)_통영점공조및위생" xfId="672"/>
    <cellStyle name="_인원계획표 _월곳집행(본사)_공내역서(소방final)_마그넷오산점내역(020320)" xfId="673"/>
    <cellStyle name="_인원계획표 _월곳집행(본사)_공내역서(소방final)_마그넷오산점내역(020320)_통영점공조및위생" xfId="674"/>
    <cellStyle name="_인원계획표 _월곳집행(본사)_공내역서(소방final)_정-의왕가스경보설비공사(기안)" xfId="675"/>
    <cellStyle name="_인원계획표 _월곳집행(본사)_공내역서(소방final)_정-의왕가스경보설비공사(기안)_통영점공조및위생" xfId="676"/>
    <cellStyle name="_인원계획표 _월곳집행(본사)_공내역서(소방final)_통영점공조및위생" xfId="677"/>
    <cellStyle name="_인원계획표 _월곳집행(본사)_롯데마그넷(오산점)" xfId="678"/>
    <cellStyle name="_인원계획표 _월곳집행(본사)_롯데마그넷(오산점)_통영점공조및위생" xfId="679"/>
    <cellStyle name="_인원계획표 _월곳집행(본사)_마그넷오산점내역(020320)" xfId="680"/>
    <cellStyle name="_인원계획표 _월곳집행(본사)_마그넷오산점내역(020320)_통영점공조및위생" xfId="681"/>
    <cellStyle name="_인원계획표 _월곳집행(본사)_정-의왕가스경보설비공사(기안)" xfId="682"/>
    <cellStyle name="_인원계획표 _월곳집행(본사)_정-의왕가스경보설비공사(기안)_통영점공조및위생" xfId="683"/>
    <cellStyle name="_인원계획표 _월곳집행(본사)_통영점공조및위생" xfId="684"/>
    <cellStyle name="_인원계획표 _적격 " xfId="685"/>
    <cellStyle name="_인원계획표 _적격 _1공구기계소화견적서-김앤드이" xfId="686"/>
    <cellStyle name="_인원계획표 _적격 _buip (2)" xfId="750"/>
    <cellStyle name="_인원계획표 _적격 _HVAC공내역(삼강천안)제출" xfId="751"/>
    <cellStyle name="_인원계획표 _적격 _ip (2)" xfId="752"/>
    <cellStyle name="_인원계획표 _적격 _jipbun (2)" xfId="753"/>
    <cellStyle name="_인원계획표 _적격 _LG유통하남점신축공사" xfId="754"/>
    <cellStyle name="_인원계획표 _적격 _견적서(09.02.27제출)" xfId="687"/>
    <cellStyle name="_인원계획표 _적격 _공내역서" xfId="688"/>
    <cellStyle name="_인원계획표 _적격 _광주평동실행" xfId="689"/>
    <cellStyle name="_인원계획표 _적격 _광주평동실행_번암견적의뢰(협력)" xfId="690"/>
    <cellStyle name="_인원계획표 _적격 _광주평동품의1" xfId="691"/>
    <cellStyle name="_인원계획표 _적격 _광주평동품의1_무안-광주2공구(협력)수정" xfId="692"/>
    <cellStyle name="_인원계획표 _적격 _광주평동품의1_번암견적의뢰(협력)" xfId="693"/>
    <cellStyle name="_인원계획표 _적격 _광주평동품의1_적상무주IC도로(1공구)" xfId="694"/>
    <cellStyle name="_인원계획표 _적격 _군포대야미물량산출서(0312)" xfId="695"/>
    <cellStyle name="_인원계획표 _적격 _군포대야미물량산출서(0312)_견적서(09.02.27제출)" xfId="696"/>
    <cellStyle name="_인원계획표 _적격 _군포대야미물량산출서(0312)_군포대야미물량산출서" xfId="697"/>
    <cellStyle name="_인원계획표 _적격 _군포대야미물량산출서(0312)_군포대야미물량산출서(0312)" xfId="698"/>
    <cellStyle name="_인원계획표 _적격 _군포대야미물량산출서(0312)_군포대야미물량산출서(0312)_견적서(09.02.27제출)" xfId="699"/>
    <cellStyle name="_인원계획표 _적격 _군포대야미물량산출서(0312)_군포대야미물량산출서_견적서(09.02.27제출)" xfId="700"/>
    <cellStyle name="_인원계획표 _적격 _군포대야미물량산출서(0312)_군포대야미물량산출서-1" xfId="701"/>
    <cellStyle name="_인원계획표 _적격 _군포대야미물량산출서(0312)_군포대야미물량산출서-1_견적서(09.02.27제출)" xfId="702"/>
    <cellStyle name="_인원계획표 _적격 _기장하수실행1" xfId="703"/>
    <cellStyle name="_인원계획표 _적격 _기장하수실행1_번암견적의뢰(협력)" xfId="704"/>
    <cellStyle name="_인원계획표 _적격 _롯데마그넷(오산점)" xfId="705"/>
    <cellStyle name="_인원계획표 _적격 _롯데마그넷(오산점)_통영점공조및위생" xfId="706"/>
    <cellStyle name="_인원계획표 _적격 _마그넷오산점내역(020320)" xfId="707"/>
    <cellStyle name="_인원계획표 _적격 _마그넷오산점내역(020320)_통영점공조및위생" xfId="708"/>
    <cellStyle name="_인원계획표 _적격 _무안-광주2공구(협력)수정" xfId="709"/>
    <cellStyle name="_인원계획표 _적격 _번암견적의뢰(협력)" xfId="710"/>
    <cellStyle name="_인원계획표 _적격 _사본_-_파인스톤내역(실행)" xfId="711"/>
    <cellStyle name="_인원계획표 _적격 _송학실행안" xfId="712"/>
    <cellStyle name="_인원계획표 _적격 _송학실행안_번암견적의뢰(협력)" xfId="713"/>
    <cellStyle name="_인원계획표 _적격 _송학하수투찰" xfId="714"/>
    <cellStyle name="_인원계획표 _적격 _송학하수투찰_번암견적의뢰(협력)" xfId="715"/>
    <cellStyle name="_인원계획표 _적격 _송학하수품의(설계넣고)" xfId="716"/>
    <cellStyle name="_인원계획표 _적격 _송학하수품의(설계넣고)_무안-광주2공구(협력)수정" xfId="717"/>
    <cellStyle name="_인원계획표 _적격 _송학하수품의(설계넣고)_번암견적의뢰(협력)" xfId="718"/>
    <cellStyle name="_인원계획표 _적격 _송학하수품의(설계넣고)_적상무주IC도로(1공구)" xfId="719"/>
    <cellStyle name="_인원계획표 _적격 _실행예가" xfId="720"/>
    <cellStyle name="_인원계획표 _적격 _월곳집행(본사)" xfId="721"/>
    <cellStyle name="_인원계획표 _적격 _월곳집행(본사)_공내역서(소방)" xfId="722"/>
    <cellStyle name="_인원계획표 _적격 _월곳집행(본사)_공내역서(소방)_롯데마그넷(오산점)" xfId="723"/>
    <cellStyle name="_인원계획표 _적격 _월곳집행(본사)_공내역서(소방)_롯데마그넷(오산점)_통영점공조및위생" xfId="724"/>
    <cellStyle name="_인원계획표 _적격 _월곳집행(본사)_공내역서(소방)_마그넷오산점내역(020320)" xfId="725"/>
    <cellStyle name="_인원계획표 _적격 _월곳집행(본사)_공내역서(소방)_마그넷오산점내역(020320)_통영점공조및위생" xfId="726"/>
    <cellStyle name="_인원계획표 _적격 _월곳집행(본사)_공내역서(소방)_정-의왕가스경보설비공사(기안)" xfId="727"/>
    <cellStyle name="_인원계획표 _적격 _월곳집행(본사)_공내역서(소방)_정-의왕가스경보설비공사(기안)_통영점공조및위생" xfId="728"/>
    <cellStyle name="_인원계획표 _적격 _월곳집행(본사)_공내역서(소방)_통영점공조및위생" xfId="729"/>
    <cellStyle name="_인원계획표 _적격 _월곳집행(본사)_공내역서(소방final)" xfId="730"/>
    <cellStyle name="_인원계획표 _적격 _월곳집행(본사)_공내역서(소방final)_롯데마그넷(오산점)" xfId="731"/>
    <cellStyle name="_인원계획표 _적격 _월곳집행(본사)_공내역서(소방final)_롯데마그넷(오산점)_통영점공조및위생" xfId="732"/>
    <cellStyle name="_인원계획표 _적격 _월곳집행(본사)_공내역서(소방final)_마그넷오산점내역(020320)" xfId="733"/>
    <cellStyle name="_인원계획표 _적격 _월곳집행(본사)_공내역서(소방final)_마그넷오산점내역(020320)_통영점공조및위생" xfId="734"/>
    <cellStyle name="_인원계획표 _적격 _월곳집행(본사)_공내역서(소방final)_정-의왕가스경보설비공사(기안)" xfId="735"/>
    <cellStyle name="_인원계획표 _적격 _월곳집행(본사)_공내역서(소방final)_정-의왕가스경보설비공사(기안)_통영점공조및위생" xfId="736"/>
    <cellStyle name="_인원계획표 _적격 _월곳집행(본사)_공내역서(소방final)_통영점공조및위생" xfId="737"/>
    <cellStyle name="_인원계획표 _적격 _월곳집행(본사)_롯데마그넷(오산점)" xfId="738"/>
    <cellStyle name="_인원계획표 _적격 _월곳집행(본사)_롯데마그넷(오산점)_통영점공조및위생" xfId="739"/>
    <cellStyle name="_인원계획표 _적격 _월곳집행(본사)_마그넷오산점내역(020320)" xfId="740"/>
    <cellStyle name="_인원계획표 _적격 _월곳집행(본사)_마그넷오산점내역(020320)_통영점공조및위생" xfId="741"/>
    <cellStyle name="_인원계획표 _적격 _월곳집행(본사)_정-의왕가스경보설비공사(기안)" xfId="742"/>
    <cellStyle name="_인원계획표 _적격 _월곳집행(본사)_정-의왕가스경보설비공사(기안)_통영점공조및위생" xfId="743"/>
    <cellStyle name="_인원계획표 _적격 _월곳집행(본사)_통영점공조및위생" xfId="744"/>
    <cellStyle name="_인원계획표 _적격 _적상무주IC도로(1공구)" xfId="745"/>
    <cellStyle name="_인원계획표 _적격 _정-의왕가스경보설비공사(기안)" xfId="746"/>
    <cellStyle name="_인원계획표 _적격 _정-의왕가스경보설비공사(기안)_통영점공조및위생" xfId="747"/>
    <cellStyle name="_인원계획표 _적격 _집행 (93)" xfId="748"/>
    <cellStyle name="_인원계획표 _적격 _통영점공조및위생" xfId="749"/>
    <cellStyle name="_인원계획표 _적상무주IC도로(1공구)" xfId="755"/>
    <cellStyle name="_인원계획표 _정-의왕가스경보설비공사(기안)" xfId="756"/>
    <cellStyle name="_인원계획표 _정-의왕가스경보설비공사(기안)_통영점공조및위생" xfId="757"/>
    <cellStyle name="_인원계획표 _집행 (93)" xfId="758"/>
    <cellStyle name="_인원계획표 _통영점공조및위생" xfId="759"/>
    <cellStyle name="_일반전기1공구" xfId="766"/>
    <cellStyle name="_일반전기2공구" xfId="767"/>
    <cellStyle name="_일반전기정산" xfId="768"/>
    <cellStyle name="_일위(김천)" xfId="769"/>
    <cellStyle name="_일위(포천)" xfId="770"/>
    <cellStyle name="_입찰내역서(기계-기도산업사옥)" xfId="771"/>
    <cellStyle name="_입찰표지 " xfId="772"/>
    <cellStyle name="_입찰표지 _1공구기계소화견적서-김앤드이" xfId="773"/>
    <cellStyle name="_입찰표지 _buip (2)" xfId="837"/>
    <cellStyle name="_입찰표지 _HVAC공내역(삼강천안)제출" xfId="838"/>
    <cellStyle name="_입찰표지 _ip (2)" xfId="839"/>
    <cellStyle name="_입찰표지 _jipbun (2)" xfId="840"/>
    <cellStyle name="_입찰표지 _LG유통하남점신축공사" xfId="841"/>
    <cellStyle name="_입찰표지 _견적서(09.02.27제출)" xfId="774"/>
    <cellStyle name="_입찰표지 _공내역서" xfId="775"/>
    <cellStyle name="_입찰표지 _광주평동실행" xfId="776"/>
    <cellStyle name="_입찰표지 _광주평동실행_번암견적의뢰(협력)" xfId="777"/>
    <cellStyle name="_입찰표지 _광주평동품의1" xfId="778"/>
    <cellStyle name="_입찰표지 _광주평동품의1_무안-광주2공구(협력)수정" xfId="779"/>
    <cellStyle name="_입찰표지 _광주평동품의1_번암견적의뢰(협력)" xfId="780"/>
    <cellStyle name="_입찰표지 _광주평동품의1_적상무주IC도로(1공구)" xfId="781"/>
    <cellStyle name="_입찰표지 _군포대야미물량산출서(0312)" xfId="782"/>
    <cellStyle name="_입찰표지 _군포대야미물량산출서(0312)_견적서(09.02.27제출)" xfId="783"/>
    <cellStyle name="_입찰표지 _군포대야미물량산출서(0312)_군포대야미물량산출서" xfId="784"/>
    <cellStyle name="_입찰표지 _군포대야미물량산출서(0312)_군포대야미물량산출서(0312)" xfId="785"/>
    <cellStyle name="_입찰표지 _군포대야미물량산출서(0312)_군포대야미물량산출서(0312)_견적서(09.02.27제출)" xfId="786"/>
    <cellStyle name="_입찰표지 _군포대야미물량산출서(0312)_군포대야미물량산출서_견적서(09.02.27제출)" xfId="787"/>
    <cellStyle name="_입찰표지 _군포대야미물량산출서(0312)_군포대야미물량산출서-1" xfId="788"/>
    <cellStyle name="_입찰표지 _군포대야미물량산출서(0312)_군포대야미물량산출서-1_견적서(09.02.27제출)" xfId="789"/>
    <cellStyle name="_입찰표지 _기장하수실행1" xfId="790"/>
    <cellStyle name="_입찰표지 _기장하수실행1_번암견적의뢰(협력)" xfId="791"/>
    <cellStyle name="_입찰표지 _롯데마그넷(오산점)" xfId="792"/>
    <cellStyle name="_입찰표지 _롯데마그넷(오산점)_통영점공조및위생" xfId="793"/>
    <cellStyle name="_입찰표지 _마그넷오산점내역(020320)" xfId="794"/>
    <cellStyle name="_입찰표지 _마그넷오산점내역(020320)_통영점공조및위생" xfId="795"/>
    <cellStyle name="_입찰표지 _무안-광주2공구(협력)수정" xfId="796"/>
    <cellStyle name="_입찰표지 _번암견적의뢰(협력)" xfId="797"/>
    <cellStyle name="_입찰표지 _사본_-_파인스톤내역(실행)" xfId="798"/>
    <cellStyle name="_입찰표지 _송학실행안" xfId="799"/>
    <cellStyle name="_입찰표지 _송학실행안_번암견적의뢰(협력)" xfId="800"/>
    <cellStyle name="_입찰표지 _송학하수투찰" xfId="801"/>
    <cellStyle name="_입찰표지 _송학하수투찰_번암견적의뢰(협력)" xfId="802"/>
    <cellStyle name="_입찰표지 _송학하수품의(설계넣고)" xfId="803"/>
    <cellStyle name="_입찰표지 _송학하수품의(설계넣고)_무안-광주2공구(협력)수정" xfId="804"/>
    <cellStyle name="_입찰표지 _송학하수품의(설계넣고)_번암견적의뢰(협력)" xfId="805"/>
    <cellStyle name="_입찰표지 _송학하수품의(설계넣고)_적상무주IC도로(1공구)" xfId="806"/>
    <cellStyle name="_입찰표지 _실행예가" xfId="807"/>
    <cellStyle name="_입찰표지 _월곳집행(본사)" xfId="808"/>
    <cellStyle name="_입찰표지 _월곳집행(본사)_공내역서(소방)" xfId="809"/>
    <cellStyle name="_입찰표지 _월곳집행(본사)_공내역서(소방)_롯데마그넷(오산점)" xfId="810"/>
    <cellStyle name="_입찰표지 _월곳집행(본사)_공내역서(소방)_롯데마그넷(오산점)_통영점공조및위생" xfId="811"/>
    <cellStyle name="_입찰표지 _월곳집행(본사)_공내역서(소방)_마그넷오산점내역(020320)" xfId="812"/>
    <cellStyle name="_입찰표지 _월곳집행(본사)_공내역서(소방)_마그넷오산점내역(020320)_통영점공조및위생" xfId="813"/>
    <cellStyle name="_입찰표지 _월곳집행(본사)_공내역서(소방)_정-의왕가스경보설비공사(기안)" xfId="814"/>
    <cellStyle name="_입찰표지 _월곳집행(본사)_공내역서(소방)_정-의왕가스경보설비공사(기안)_통영점공조및위생" xfId="815"/>
    <cellStyle name="_입찰표지 _월곳집행(본사)_공내역서(소방)_통영점공조및위생" xfId="816"/>
    <cellStyle name="_입찰표지 _월곳집행(본사)_공내역서(소방final)" xfId="817"/>
    <cellStyle name="_입찰표지 _월곳집행(본사)_공내역서(소방final)_롯데마그넷(오산점)" xfId="818"/>
    <cellStyle name="_입찰표지 _월곳집행(본사)_공내역서(소방final)_롯데마그넷(오산점)_통영점공조및위생" xfId="819"/>
    <cellStyle name="_입찰표지 _월곳집행(본사)_공내역서(소방final)_마그넷오산점내역(020320)" xfId="820"/>
    <cellStyle name="_입찰표지 _월곳집행(본사)_공내역서(소방final)_마그넷오산점내역(020320)_통영점공조및위생" xfId="821"/>
    <cellStyle name="_입찰표지 _월곳집행(본사)_공내역서(소방final)_정-의왕가스경보설비공사(기안)" xfId="822"/>
    <cellStyle name="_입찰표지 _월곳집행(본사)_공내역서(소방final)_정-의왕가스경보설비공사(기안)_통영점공조및위생" xfId="823"/>
    <cellStyle name="_입찰표지 _월곳집행(본사)_공내역서(소방final)_통영점공조및위생" xfId="824"/>
    <cellStyle name="_입찰표지 _월곳집행(본사)_롯데마그넷(오산점)" xfId="825"/>
    <cellStyle name="_입찰표지 _월곳집행(본사)_롯데마그넷(오산점)_통영점공조및위생" xfId="826"/>
    <cellStyle name="_입찰표지 _월곳집행(본사)_마그넷오산점내역(020320)" xfId="827"/>
    <cellStyle name="_입찰표지 _월곳집행(본사)_마그넷오산점내역(020320)_통영점공조및위생" xfId="828"/>
    <cellStyle name="_입찰표지 _월곳집행(본사)_정-의왕가스경보설비공사(기안)" xfId="829"/>
    <cellStyle name="_입찰표지 _월곳집행(본사)_정-의왕가스경보설비공사(기안)_통영점공조및위생" xfId="830"/>
    <cellStyle name="_입찰표지 _월곳집행(본사)_통영점공조및위생" xfId="831"/>
    <cellStyle name="_입찰표지 _적상무주IC도로(1공구)" xfId="832"/>
    <cellStyle name="_입찰표지 _정-의왕가스경보설비공사(기안)" xfId="833"/>
    <cellStyle name="_입찰표지 _정-의왕가스경보설비공사(기안)_통영점공조및위생" xfId="834"/>
    <cellStyle name="_입찰표지 _집행 (93)" xfId="835"/>
    <cellStyle name="_입찰표지 _통영점공조및위생" xfId="836"/>
    <cellStyle name="_입찰품의" xfId="842"/>
    <cellStyle name="_입찰품의(HANG LUNG)" xfId="843"/>
    <cellStyle name="_입찰품의(HANG LUNG-Rev1)" xfId="844"/>
    <cellStyle name="_입찰품의(KIL)" xfId="845"/>
    <cellStyle name="_자동제어공내역" xfId="846"/>
    <cellStyle name="_자동제어-공내역(SK대전둔산사옥)" xfId="847"/>
    <cellStyle name="_작업내역(전기,통신)" xfId="848"/>
    <cellStyle name="_장식박스공사견적서" xfId="849"/>
    <cellStyle name="_장지6단지아파트신축공사" xfId="850"/>
    <cellStyle name="_재료비" xfId="851"/>
    <cellStyle name="_재송동아파트변경가실행예산(0726)" xfId="852"/>
    <cellStyle name="_적격 " xfId="853"/>
    <cellStyle name="_적격 _1공구기계소화견적서-김앤드이" xfId="854"/>
    <cellStyle name="_적격 _HVAC공내역(삼강천안)제출" xfId="952"/>
    <cellStyle name="_적격 _LG유통하남점신축공사" xfId="953"/>
    <cellStyle name="_적격 _견갑" xfId="855"/>
    <cellStyle name="_적격 _견적서(09.02.27제출)" xfId="856"/>
    <cellStyle name="_적격 _공내역서" xfId="857"/>
    <cellStyle name="_적격 _광주평동실행" xfId="858"/>
    <cellStyle name="_적격 _광주평동실행_번암견적의뢰(협력)" xfId="859"/>
    <cellStyle name="_적격 _광주평동품의1" xfId="860"/>
    <cellStyle name="_적격 _광주평동품의1_무안-광주2공구(협력)수정" xfId="861"/>
    <cellStyle name="_적격 _광주평동품의1_번암견적의뢰(협력)" xfId="862"/>
    <cellStyle name="_적격 _광주평동품의1_적상무주IC도로(1공구)" xfId="863"/>
    <cellStyle name="_적격 _군포대야미물량산출서(0312)" xfId="864"/>
    <cellStyle name="_적격 _군포대야미물량산출서(0312)_견적서(09.02.27제출)" xfId="865"/>
    <cellStyle name="_적격 _군포대야미물량산출서(0312)_군포대야미물량산출서" xfId="866"/>
    <cellStyle name="_적격 _군포대야미물량산출서(0312)_군포대야미물량산출서(0312)" xfId="867"/>
    <cellStyle name="_적격 _군포대야미물량산출서(0312)_군포대야미물량산출서(0312)_견적서(09.02.27제출)" xfId="868"/>
    <cellStyle name="_적격 _군포대야미물량산출서(0312)_군포대야미물량산출서_견적서(09.02.27제출)" xfId="869"/>
    <cellStyle name="_적격 _군포대야미물량산출서(0312)_군포대야미물량산출서-1" xfId="870"/>
    <cellStyle name="_적격 _군포대야미물량산출서(0312)_군포대야미물량산출서-1_견적서(09.02.27제출)" xfId="871"/>
    <cellStyle name="_적격 _기장하수실행1" xfId="872"/>
    <cellStyle name="_적격 _기장하수실행1_번암견적의뢰(협력)" xfId="873"/>
    <cellStyle name="_적격 _롯데마그넷(오산점)" xfId="874"/>
    <cellStyle name="_적격 _롯데마그넷(오산점)_통영점공조및위생" xfId="875"/>
    <cellStyle name="_적격 _마그넷오산점내역(020320)" xfId="876"/>
    <cellStyle name="_적격 _마그넷오산점내역(020320)_통영점공조및위생" xfId="877"/>
    <cellStyle name="_적격 _무안-광주2공구(협력)수정" xfId="878"/>
    <cellStyle name="_적격 _번암견적의뢰(협력)" xfId="879"/>
    <cellStyle name="_적격 _부대1" xfId="880"/>
    <cellStyle name="_적격 _사본_-_파인스톤내역(실행)" xfId="881"/>
    <cellStyle name="_적격 _송학실행안" xfId="882"/>
    <cellStyle name="_적격 _송학실행안_번암견적의뢰(협력)" xfId="883"/>
    <cellStyle name="_적격 _송학하수투찰" xfId="884"/>
    <cellStyle name="_적격 _송학하수투찰_번암견적의뢰(협력)" xfId="885"/>
    <cellStyle name="_적격 _송학하수품의(설계넣고)" xfId="886"/>
    <cellStyle name="_적격 _송학하수품의(설계넣고)_무안-광주2공구(협력)수정" xfId="887"/>
    <cellStyle name="_적격 _송학하수품의(설계넣고)_번암견적의뢰(협력)" xfId="888"/>
    <cellStyle name="_적격 _송학하수품의(설계넣고)_적상무주IC도로(1공구)" xfId="889"/>
    <cellStyle name="_적격 _실행예가" xfId="890"/>
    <cellStyle name="_적격 _월곳집행(본사)" xfId="891"/>
    <cellStyle name="_적격 _월곳집행(본사)_공내역서(소방)" xfId="892"/>
    <cellStyle name="_적격 _월곳집행(본사)_공내역서(소방)_롯데마그넷(오산점)" xfId="893"/>
    <cellStyle name="_적격 _월곳집행(본사)_공내역서(소방)_롯데마그넷(오산점)_통영점공조및위생" xfId="894"/>
    <cellStyle name="_적격 _월곳집행(본사)_공내역서(소방)_마그넷오산점내역(020320)" xfId="895"/>
    <cellStyle name="_적격 _월곳집행(본사)_공내역서(소방)_마그넷오산점내역(020320)_통영점공조및위생" xfId="896"/>
    <cellStyle name="_적격 _월곳집행(본사)_공내역서(소방)_정-의왕가스경보설비공사(기안)" xfId="897"/>
    <cellStyle name="_적격 _월곳집행(본사)_공내역서(소방)_정-의왕가스경보설비공사(기안)_통영점공조및위생" xfId="898"/>
    <cellStyle name="_적격 _월곳집행(본사)_공내역서(소방)_통영점공조및위생" xfId="899"/>
    <cellStyle name="_적격 _월곳집행(본사)_공내역서(소방final)" xfId="900"/>
    <cellStyle name="_적격 _월곳집행(본사)_공내역서(소방final)_롯데마그넷(오산점)" xfId="901"/>
    <cellStyle name="_적격 _월곳집행(본사)_공내역서(소방final)_롯데마그넷(오산점)_통영점공조및위생" xfId="902"/>
    <cellStyle name="_적격 _월곳집행(본사)_공내역서(소방final)_마그넷오산점내역(020320)" xfId="903"/>
    <cellStyle name="_적격 _월곳집행(본사)_공내역서(소방final)_마그넷오산점내역(020320)_통영점공조및위생" xfId="904"/>
    <cellStyle name="_적격 _월곳집행(본사)_공내역서(소방final)_정-의왕가스경보설비공사(기안)" xfId="905"/>
    <cellStyle name="_적격 _월곳집행(본사)_공내역서(소방final)_정-의왕가스경보설비공사(기안)_통영점공조및위생" xfId="906"/>
    <cellStyle name="_적격 _월곳집행(본사)_공내역서(소방final)_통영점공조및위생" xfId="907"/>
    <cellStyle name="_적격 _월곳집행(본사)_롯데마그넷(오산점)" xfId="908"/>
    <cellStyle name="_적격 _월곳집행(본사)_롯데마그넷(오산점)_통영점공조및위생" xfId="909"/>
    <cellStyle name="_적격 _월곳집행(본사)_마그넷오산점내역(020320)" xfId="910"/>
    <cellStyle name="_적격 _월곳집행(본사)_마그넷오산점내역(020320)_통영점공조및위생" xfId="911"/>
    <cellStyle name="_적격 _월곳집행(본사)_정-의왕가스경보설비공사(기안)" xfId="912"/>
    <cellStyle name="_적격 _월곳집행(본사)_정-의왕가스경보설비공사(기안)_통영점공조및위생" xfId="913"/>
    <cellStyle name="_적격 _월곳집행(본사)_통영점공조및위생" xfId="914"/>
    <cellStyle name="_적격 _적상무주IC도로(1공구)" xfId="915"/>
    <cellStyle name="_적격 _정-의왕가스경보설비공사(기안)" xfId="916"/>
    <cellStyle name="_적격 _정-의왕가스경보설비공사(기안)_통영점공조및위생" xfId="917"/>
    <cellStyle name="_적격 _집행" xfId="918"/>
    <cellStyle name="_적격 _집행갑지 " xfId="919"/>
    <cellStyle name="_적격 _집행갑지 _견적서(09.02.27제출)" xfId="920"/>
    <cellStyle name="_적격 _집행갑지 _공내역서" xfId="921"/>
    <cellStyle name="_적격 _집행갑지 _광주평동실행" xfId="922"/>
    <cellStyle name="_적격 _집행갑지 _광주평동실행_번암견적의뢰(협력)" xfId="923"/>
    <cellStyle name="_적격 _집행갑지 _광주평동품의1" xfId="924"/>
    <cellStyle name="_적격 _집행갑지 _광주평동품의1_무안-광주2공구(협력)수정" xfId="925"/>
    <cellStyle name="_적격 _집행갑지 _광주평동품의1_번암견적의뢰(협력)" xfId="926"/>
    <cellStyle name="_적격 _집행갑지 _광주평동품의1_적상무주IC도로(1공구)" xfId="927"/>
    <cellStyle name="_적격 _집행갑지 _군포대야미물량산출서(0312)" xfId="928"/>
    <cellStyle name="_적격 _집행갑지 _군포대야미물량산출서(0312)_견적서(09.02.27제출)" xfId="929"/>
    <cellStyle name="_적격 _집행갑지 _군포대야미물량산출서(0312)_군포대야미물량산출서" xfId="930"/>
    <cellStyle name="_적격 _집행갑지 _군포대야미물량산출서(0312)_군포대야미물량산출서(0312)" xfId="931"/>
    <cellStyle name="_적격 _집행갑지 _군포대야미물량산출서(0312)_군포대야미물량산출서(0312)_견적서(09.02.27제출)" xfId="932"/>
    <cellStyle name="_적격 _집행갑지 _군포대야미물량산출서(0312)_군포대야미물량산출서_견적서(09.02.27제출)" xfId="933"/>
    <cellStyle name="_적격 _집행갑지 _군포대야미물량산출서(0312)_군포대야미물량산출서-1" xfId="934"/>
    <cellStyle name="_적격 _집행갑지 _군포대야미물량산출서(0312)_군포대야미물량산출서-1_견적서(09.02.27제출)" xfId="935"/>
    <cellStyle name="_적격 _집행갑지 _기장하수실행1" xfId="936"/>
    <cellStyle name="_적격 _집행갑지 _기장하수실행1_번암견적의뢰(협력)" xfId="937"/>
    <cellStyle name="_적격 _집행갑지 _무안-광주2공구(협력)수정" xfId="938"/>
    <cellStyle name="_적격 _집행갑지 _번암견적의뢰(협력)" xfId="939"/>
    <cellStyle name="_적격 _집행갑지 _송학실행안" xfId="940"/>
    <cellStyle name="_적격 _집행갑지 _송학실행안_번암견적의뢰(협력)" xfId="941"/>
    <cellStyle name="_적격 _집행갑지 _송학하수투찰" xfId="942"/>
    <cellStyle name="_적격 _집행갑지 _송학하수투찰_번암견적의뢰(협력)" xfId="943"/>
    <cellStyle name="_적격 _집행갑지 _송학하수품의(설계넣고)" xfId="944"/>
    <cellStyle name="_적격 _집행갑지 _송학하수품의(설계넣고)_무안-광주2공구(협력)수정" xfId="945"/>
    <cellStyle name="_적격 _집행갑지 _송학하수품의(설계넣고)_번암견적의뢰(협력)" xfId="946"/>
    <cellStyle name="_적격 _집행갑지 _송학하수품의(설계넣고)_적상무주IC도로(1공구)" xfId="947"/>
    <cellStyle name="_적격 _집행갑지 _실행예가" xfId="948"/>
    <cellStyle name="_적격 _집행갑지 _적상무주IC도로(1공구)" xfId="949"/>
    <cellStyle name="_적격 _집행설계분석 " xfId="950"/>
    <cellStyle name="_적격 _통영점공조및위생" xfId="951"/>
    <cellStyle name="_적격(화산) " xfId="954"/>
    <cellStyle name="_적격(화산) _1공구기계소화견적서-김앤드이" xfId="955"/>
    <cellStyle name="_적격(화산) _DOBUN" xfId="1054"/>
    <cellStyle name="_적격(화산) _HVAC공내역(삼강천안)제출" xfId="1055"/>
    <cellStyle name="_적격(화산) _LG유통하남점신축공사" xfId="1056"/>
    <cellStyle name="_적격(화산) _NAE" xfId="1057"/>
    <cellStyle name="_적격(화산) _견갑" xfId="956"/>
    <cellStyle name="_적격(화산) _견갑 (2)" xfId="957"/>
    <cellStyle name="_적격(화산) _견갑 (3)" xfId="958"/>
    <cellStyle name="_적격(화산) _견갑 (4)" xfId="959"/>
    <cellStyle name="_적격(화산) _견갑1 (2)" xfId="960"/>
    <cellStyle name="_적격(화산) _견적1" xfId="961"/>
    <cellStyle name="_적격(화산) _견적1 (2)" xfId="962"/>
    <cellStyle name="_적격(화산) _견적2 (2)" xfId="963"/>
    <cellStyle name="_적격(화산) _견적3 (2)" xfId="964"/>
    <cellStyle name="_적격(화산) _견적서(09.02.27제출)" xfId="965"/>
    <cellStyle name="_적격(화산) _공내역서" xfId="966"/>
    <cellStyle name="_적격(화산) _광주평동실행" xfId="967"/>
    <cellStyle name="_적격(화산) _광주평동실행_번암견적의뢰(협력)" xfId="968"/>
    <cellStyle name="_적격(화산) _광주평동품의1" xfId="969"/>
    <cellStyle name="_적격(화산) _광주평동품의1_무안-광주2공구(협력)수정" xfId="970"/>
    <cellStyle name="_적격(화산) _광주평동품의1_번암견적의뢰(협력)" xfId="971"/>
    <cellStyle name="_적격(화산) _광주평동품의1_적상무주IC도로(1공구)" xfId="972"/>
    <cellStyle name="_적격(화산) _군포대야미물량산출서(0312)" xfId="973"/>
    <cellStyle name="_적격(화산) _군포대야미물량산출서(0312)_견적서(09.02.27제출)" xfId="974"/>
    <cellStyle name="_적격(화산) _군포대야미물량산출서(0312)_군포대야미물량산출서" xfId="975"/>
    <cellStyle name="_적격(화산) _군포대야미물량산출서(0312)_군포대야미물량산출서(0312)" xfId="976"/>
    <cellStyle name="_적격(화산) _군포대야미물량산출서(0312)_군포대야미물량산출서(0312)_견적서(09.02.27제출)" xfId="977"/>
    <cellStyle name="_적격(화산) _군포대야미물량산출서(0312)_군포대야미물량산출서_견적서(09.02.27제출)" xfId="978"/>
    <cellStyle name="_적격(화산) _군포대야미물량산출서(0312)_군포대야미물량산출서-1" xfId="979"/>
    <cellStyle name="_적격(화산) _군포대야미물량산출서(0312)_군포대야미물량산출서-1_견적서(09.02.27제출)" xfId="980"/>
    <cellStyle name="_적격(화산) _기장하수실행1" xfId="981"/>
    <cellStyle name="_적격(화산) _기장하수실행1_번암견적의뢰(협력)" xfId="982"/>
    <cellStyle name="_적격(화산) _단가대비" xfId="983"/>
    <cellStyle name="_적격(화산) _롯데마그넷(오산점)" xfId="984"/>
    <cellStyle name="_적격(화산) _롯데마그넷(오산점)_통영점공조및위생" xfId="985"/>
    <cellStyle name="_적격(화산) _마그넷오산점내역(020320)" xfId="986"/>
    <cellStyle name="_적격(화산) _마그넷오산점내역(020320)_통영점공조및위생" xfId="987"/>
    <cellStyle name="_적격(화산) _무안-광주2공구(협력)수정" xfId="988"/>
    <cellStyle name="_적격(화산) _번암견적의뢰(협력)" xfId="989"/>
    <cellStyle name="_적격(화산) _본오오목천" xfId="990"/>
    <cellStyle name="_적격(화산) _부대철콘 (2)" xfId="991"/>
    <cellStyle name="_적격(화산) _부대철콘 (3)" xfId="992"/>
    <cellStyle name="_적격(화산) _부대철콘 (4)" xfId="993"/>
    <cellStyle name="_적격(화산) _부대토공 (2)" xfId="994"/>
    <cellStyle name="_적격(화산) _부대토공 (3)" xfId="995"/>
    <cellStyle name="_적격(화산) _부별지" xfId="996"/>
    <cellStyle name="_적격(화산) _부별지_buip (2)" xfId="997"/>
    <cellStyle name="_적격(화산) _부별지_ip (2)" xfId="998"/>
    <cellStyle name="_적격(화산) _부별지_jipbun (2)" xfId="999"/>
    <cellStyle name="_적격(화산) _사본_-_파인스톤내역(실행)" xfId="1000"/>
    <cellStyle name="_적격(화산) _설계" xfId="1001"/>
    <cellStyle name="_적격(화산) _설계 (2)" xfId="1002"/>
    <cellStyle name="_적격(화산) _송학실행안" xfId="1003"/>
    <cellStyle name="_적격(화산) _송학실행안_번암견적의뢰(협력)" xfId="1004"/>
    <cellStyle name="_적격(화산) _송학하수투찰" xfId="1005"/>
    <cellStyle name="_적격(화산) _송학하수투찰_번암견적의뢰(협력)" xfId="1006"/>
    <cellStyle name="_적격(화산) _송학하수품의(설계넣고)" xfId="1007"/>
    <cellStyle name="_적격(화산) _송학하수품의(설계넣고)_무안-광주2공구(협력)수정" xfId="1008"/>
    <cellStyle name="_적격(화산) _송학하수품의(설계넣고)_번암견적의뢰(협력)" xfId="1009"/>
    <cellStyle name="_적격(화산) _송학하수품의(설계넣고)_적상무주IC도로(1공구)" xfId="1010"/>
    <cellStyle name="_적격(화산) _실행예가" xfId="1011"/>
    <cellStyle name="_적격(화산) _월곳집행(본사)" xfId="1012"/>
    <cellStyle name="_적격(화산) _월곳집행(본사)_공내역서(소방)" xfId="1013"/>
    <cellStyle name="_적격(화산) _월곳집행(본사)_공내역서(소방)_롯데마그넷(오산점)" xfId="1014"/>
    <cellStyle name="_적격(화산) _월곳집행(본사)_공내역서(소방)_롯데마그넷(오산점)_통영점공조및위생" xfId="1015"/>
    <cellStyle name="_적격(화산) _월곳집행(본사)_공내역서(소방)_마그넷오산점내역(020320)" xfId="1016"/>
    <cellStyle name="_적격(화산) _월곳집행(본사)_공내역서(소방)_마그넷오산점내역(020320)_통영점공조및위생" xfId="1017"/>
    <cellStyle name="_적격(화산) _월곳집행(본사)_공내역서(소방)_정-의왕가스경보설비공사(기안)" xfId="1018"/>
    <cellStyle name="_적격(화산) _월곳집행(본사)_공내역서(소방)_정-의왕가스경보설비공사(기안)_통영점공조및위생" xfId="1019"/>
    <cellStyle name="_적격(화산) _월곳집행(본사)_공내역서(소방)_통영점공조및위생" xfId="1020"/>
    <cellStyle name="_적격(화산) _월곳집행(본사)_공내역서(소방final)" xfId="1021"/>
    <cellStyle name="_적격(화산) _월곳집행(본사)_공내역서(소방final)_롯데마그넷(오산점)" xfId="1022"/>
    <cellStyle name="_적격(화산) _월곳집행(본사)_공내역서(소방final)_롯데마그넷(오산점)_통영점공조및위생" xfId="1023"/>
    <cellStyle name="_적격(화산) _월곳집행(본사)_공내역서(소방final)_마그넷오산점내역(020320)" xfId="1024"/>
    <cellStyle name="_적격(화산) _월곳집행(본사)_공내역서(소방final)_마그넷오산점내역(020320)_통영점공조및위생" xfId="1025"/>
    <cellStyle name="_적격(화산) _월곳집행(본사)_공내역서(소방final)_정-의왕가스경보설비공사(기안)" xfId="1026"/>
    <cellStyle name="_적격(화산) _월곳집행(본사)_공내역서(소방final)_정-의왕가스경보설비공사(기안)_통영점공조및위생" xfId="1027"/>
    <cellStyle name="_적격(화산) _월곳집행(본사)_공내역서(소방final)_통영점공조및위생" xfId="1028"/>
    <cellStyle name="_적격(화산) _월곳집행(본사)_롯데마그넷(오산점)" xfId="1029"/>
    <cellStyle name="_적격(화산) _월곳집행(본사)_롯데마그넷(오산점)_통영점공조및위생" xfId="1030"/>
    <cellStyle name="_적격(화산) _월곳집행(본사)_마그넷오산점내역(020320)" xfId="1031"/>
    <cellStyle name="_적격(화산) _월곳집행(본사)_마그넷오산점내역(020320)_통영점공조및위생" xfId="1032"/>
    <cellStyle name="_적격(화산) _월곳집행(본사)_정-의왕가스경보설비공사(기안)" xfId="1033"/>
    <cellStyle name="_적격(화산) _월곳집행(본사)_정-의왕가스경보설비공사(기안)_통영점공조및위생" xfId="1034"/>
    <cellStyle name="_적격(화산) _월곳집행(본사)_통영점공조및위생" xfId="1035"/>
    <cellStyle name="_적격(화산) _입찰 (2)" xfId="1036"/>
    <cellStyle name="_적격(화산) _적상무주IC도로(1공구)" xfId="1037"/>
    <cellStyle name="_적격(화산) _정-의왕가스경보설비공사(기안)" xfId="1038"/>
    <cellStyle name="_적격(화산) _정-의왕가스경보설비공사(기안)_통영점공조및위생" xfId="1039"/>
    <cellStyle name="_적격(화산) _집갑 (2)" xfId="1040"/>
    <cellStyle name="_적격(화산) _집행 (2)" xfId="1041"/>
    <cellStyle name="_적격(화산) _집행 (93)" xfId="1042"/>
    <cellStyle name="_적격(화산) _철콘 (2)" xfId="1043"/>
    <cellStyle name="_적격(화산) _철콘 (3)" xfId="1044"/>
    <cellStyle name="_적격(화산) _철콘 (4)" xfId="1045"/>
    <cellStyle name="_적격(화산) _철콘 (5)" xfId="1046"/>
    <cellStyle name="_적격(화산) _토공 (2)" xfId="1047"/>
    <cellStyle name="_적격(화산) _통영점공조및위생" xfId="1048"/>
    <cellStyle name="_적격(화산) _하도1 (2)" xfId="1049"/>
    <cellStyle name="_적격(화산) _하사항" xfId="1050"/>
    <cellStyle name="_적격(화산) _하사항_buip (2)" xfId="1051"/>
    <cellStyle name="_적격(화산) _하사항_ip (2)" xfId="1052"/>
    <cellStyle name="_적격(화산) _하사항_jipbun (2)" xfId="1053"/>
    <cellStyle name="_전기내역서CC-NEW" xfId="1058"/>
    <cellStyle name="_전기통신(20070511)" xfId="1059"/>
    <cellStyle name="_전력간선" xfId="1060"/>
    <cellStyle name="_전북대병원(설비실행_신성)" xfId="1061"/>
    <cellStyle name="_전자지불(삼성SDS)" xfId="1062"/>
    <cellStyle name="_전자지불-(케이비)" xfId="1063"/>
    <cellStyle name="_전주신시가지(강교)" xfId="1064"/>
    <cellStyle name="_정보관건축내역(2층완성)" xfId="1065"/>
    <cellStyle name="_정산세부내역(건설사정)" xfId="1066"/>
    <cellStyle name="_제목" xfId="1067"/>
    <cellStyle name="_제목_내역서" xfId="1068"/>
    <cellStyle name="_제출(2.25)" xfId="1069"/>
    <cellStyle name="_제출용병천하수(지역관로1)" xfId="1070"/>
    <cellStyle name="_제출용병천하수(지역관로1)_광주평동실행" xfId="1071"/>
    <cellStyle name="_제출용병천하수(지역관로1)_광주평동실행_번암견적의뢰(협력)" xfId="1072"/>
    <cellStyle name="_제출용병천하수(지역관로1)_광주평동품의1" xfId="1073"/>
    <cellStyle name="_제출용병천하수(지역관로1)_광주평동품의1_무안-광주2공구(협력)수정" xfId="1074"/>
    <cellStyle name="_제출용병천하수(지역관로1)_광주평동품의1_번암견적의뢰(협력)" xfId="1075"/>
    <cellStyle name="_제출용병천하수(지역관로1)_광주평동품의1_적상무주IC도로(1공구)" xfId="1076"/>
    <cellStyle name="_제출용병천하수(지역관로1)_기장하수실행1" xfId="1077"/>
    <cellStyle name="_제출용병천하수(지역관로1)_기장하수실행1_번암견적의뢰(협력)" xfId="1078"/>
    <cellStyle name="_제출용병천하수(지역관로1)_무안-광주2공구(협력)수정" xfId="1079"/>
    <cellStyle name="_제출용병천하수(지역관로1)_번암견적의뢰(협력)" xfId="1080"/>
    <cellStyle name="_제출용병천하수(지역관로1)_송학실행안" xfId="1081"/>
    <cellStyle name="_제출용병천하수(지역관로1)_송학실행안_번암견적의뢰(협력)" xfId="1082"/>
    <cellStyle name="_제출용병천하수(지역관로1)_송학하수투찰" xfId="1083"/>
    <cellStyle name="_제출용병천하수(지역관로1)_송학하수투찰_번암견적의뢰(협력)" xfId="1084"/>
    <cellStyle name="_제출용병천하수(지역관로1)_송학하수품의(설계넣고)" xfId="1085"/>
    <cellStyle name="_제출용병천하수(지역관로1)_송학하수품의(설계넣고)_무안-광주2공구(협력)수정" xfId="1086"/>
    <cellStyle name="_제출용병천하수(지역관로1)_송학하수품의(설계넣고)_번암견적의뢰(협력)" xfId="1087"/>
    <cellStyle name="_제출용병천하수(지역관로1)_송학하수품의(설계넣고)_적상무주IC도로(1공구)" xfId="1088"/>
    <cellStyle name="_제출용병천하수(지역관로1)_적상무주IC도로(1공구)" xfId="1089"/>
    <cellStyle name="_조원고" xfId="1090"/>
    <cellStyle name="_조인양식" xfId="1091"/>
    <cellStyle name="_직접경비" xfId="1092"/>
    <cellStyle name="_집계" xfId="1093"/>
    <cellStyle name="_집행갑지 " xfId="1094"/>
    <cellStyle name="_집행갑지 _견적서(09.02.27제출)" xfId="1095"/>
    <cellStyle name="_집행갑지 _공내역서" xfId="1096"/>
    <cellStyle name="_집행갑지 _광주평동실행" xfId="1097"/>
    <cellStyle name="_집행갑지 _광주평동실행_번암견적의뢰(협력)" xfId="1098"/>
    <cellStyle name="_집행갑지 _광주평동품의1" xfId="1099"/>
    <cellStyle name="_집행갑지 _광주평동품의1_무안-광주2공구(협력)수정" xfId="1100"/>
    <cellStyle name="_집행갑지 _광주평동품의1_번암견적의뢰(협력)" xfId="1101"/>
    <cellStyle name="_집행갑지 _광주평동품의1_적상무주IC도로(1공구)" xfId="1102"/>
    <cellStyle name="_집행갑지 _군포대야미물량산출서(0312)" xfId="1103"/>
    <cellStyle name="_집행갑지 _군포대야미물량산출서(0312)_견적서(09.02.27제출)" xfId="1104"/>
    <cellStyle name="_집행갑지 _군포대야미물량산출서(0312)_군포대야미물량산출서" xfId="1105"/>
    <cellStyle name="_집행갑지 _군포대야미물량산출서(0312)_군포대야미물량산출서(0312)" xfId="1106"/>
    <cellStyle name="_집행갑지 _군포대야미물량산출서(0312)_군포대야미물량산출서(0312)_견적서(09.02.27제출)" xfId="1107"/>
    <cellStyle name="_집행갑지 _군포대야미물량산출서(0312)_군포대야미물량산출서_견적서(09.02.27제출)" xfId="1108"/>
    <cellStyle name="_집행갑지 _군포대야미물량산출서(0312)_군포대야미물량산출서-1" xfId="1109"/>
    <cellStyle name="_집행갑지 _군포대야미물량산출서(0312)_군포대야미물량산출서-1_견적서(09.02.27제출)" xfId="1110"/>
    <cellStyle name="_집행갑지 _기장하수실행1" xfId="1111"/>
    <cellStyle name="_집행갑지 _기장하수실행1_번암견적의뢰(협력)" xfId="1112"/>
    <cellStyle name="_집행갑지 _무안-광주2공구(협력)수정" xfId="1113"/>
    <cellStyle name="_집행갑지 _번암견적의뢰(협력)" xfId="1114"/>
    <cellStyle name="_집행갑지 _송학실행안" xfId="1115"/>
    <cellStyle name="_집행갑지 _송학실행안_번암견적의뢰(협력)" xfId="1116"/>
    <cellStyle name="_집행갑지 _송학하수투찰" xfId="1117"/>
    <cellStyle name="_집행갑지 _송학하수투찰_번암견적의뢰(협력)" xfId="1118"/>
    <cellStyle name="_집행갑지 _송학하수품의(설계넣고)" xfId="1119"/>
    <cellStyle name="_집행갑지 _송학하수품의(설계넣고)_무안-광주2공구(협력)수정" xfId="1120"/>
    <cellStyle name="_집행갑지 _송학하수품의(설계넣고)_번암견적의뢰(협력)" xfId="1121"/>
    <cellStyle name="_집행갑지 _송학하수품의(설계넣고)_적상무주IC도로(1공구)" xfId="1122"/>
    <cellStyle name="_집행갑지 _실행예가" xfId="1123"/>
    <cellStyle name="_집행갑지 _적상무주IC도로(1공구)" xfId="1124"/>
    <cellStyle name="_착공회의(2002(1).04.19)" xfId="1125"/>
    <cellStyle name="_착공회의(부산만덕동)" xfId="1126"/>
    <cellStyle name="_착공회의(부산만덕동)(2)" xfId="1127"/>
    <cellStyle name="_창(에리트(설치제외)" xfId="1128"/>
    <cellStyle name="_천안 고객 PLAZA 내장공사" xfId="1129"/>
    <cellStyle name="_천체투영실설치공사" xfId="1130"/>
    <cellStyle name="_철창호현설" xfId="1131"/>
    <cellStyle name="_최종내역서(52)" xfId="1132"/>
    <cellStyle name="_춘천 김정은가옥 보수정비공사(1).xls춘천 김정은가옥 보수정비공사" xfId="1133"/>
    <cellStyle name="_충북지방경찰청" xfId="1134"/>
    <cellStyle name="_충주공용버스터미널" xfId="1135"/>
    <cellStyle name="_태인-원평2공구(협력)" xfId="1136"/>
    <cellStyle name="_태인-원평2공구(협력)_적상무주IC도로(1공구)" xfId="1137"/>
    <cellStyle name="_테마공사새로03" xfId="1138"/>
    <cellStyle name="_토목도급1" xfId="1139"/>
    <cellStyle name="_토목-보미-견적서" xfId="1140"/>
    <cellStyle name="_토목설계" xfId="1141"/>
    <cellStyle name="_토목-성민-이천중앙감리교회-보미가정리" xfId="1142"/>
    <cellStyle name="_파일공사" xfId="1143"/>
    <cellStyle name="_파주원가분석-030127" xfId="1144"/>
    <cellStyle name="_파주출판물" xfId="1145"/>
    <cellStyle name="_파주출판물개략완료" xfId="1146"/>
    <cellStyle name="_평화의댐내역서최종(OLD)" xfId="1147"/>
    <cellStyle name="_포항실행견적내역" xfId="1148"/>
    <cellStyle name="_포항점1공구변경내역서" xfId="1149"/>
    <cellStyle name="_하나로정보센터 견적(각층별 최종)" xfId="1150"/>
    <cellStyle name="_하사항" xfId="1151"/>
    <cellStyle name="_하이마트창원제출(0313)" xfId="1152"/>
    <cellStyle name="_한전연구견적" xfId="1153"/>
    <cellStyle name="_현장설명회(안전진단)" xfId="1154"/>
    <cellStyle name="_호이스트 무인시스템1" xfId="1155"/>
    <cellStyle name="_호텔약전전기공사(1공구)-발의" xfId="1156"/>
    <cellStyle name="_화성점공조제연닥트(견적실행)" xfId="1157"/>
    <cellStyle name="_화성태안아파트" xfId="1158"/>
    <cellStyle name="_황세영총괄(1116)" xfId="1159"/>
    <cellStyle name="¡¾¨u￠￢ⓒ÷A¨u," xfId="1203"/>
    <cellStyle name="’E‰Y [0.00]_laroux" xfId="1204"/>
    <cellStyle name="’E‰Y_laroux" xfId="1205"/>
    <cellStyle name="¤@?e_TEST-1 " xfId="1212"/>
    <cellStyle name="\MNPREF32.DLL&amp;" xfId="1213"/>
    <cellStyle name="+,-,0" xfId="1206"/>
    <cellStyle name="=today()" xfId="1207"/>
    <cellStyle name="△ []" xfId="1208"/>
    <cellStyle name="△ [0]" xfId="1209"/>
    <cellStyle name="△백분율" xfId="1210"/>
    <cellStyle name="△콤마" xfId="1211"/>
    <cellStyle name="" xfId="1"/>
    <cellStyle name="_x0007_ _x000d__x000d_­­_x0007_ ­" xfId="4"/>
    <cellStyle name="æØè [0.00]_NT Server " xfId="2320"/>
    <cellStyle name="æØè_NT Server " xfId="2321"/>
    <cellStyle name="ÊÝ [0.00]_NT Server " xfId="2523"/>
    <cellStyle name="ÊÝ_NT Server " xfId="2524"/>
    <cellStyle name="W?_½RmF¼° " xfId="2667"/>
    <cellStyle name="W_Pacific Region P&amp;L" xfId="2670"/>
    <cellStyle name="0" xfId="1214"/>
    <cellStyle name="0%" xfId="1215"/>
    <cellStyle name="0,0_x000d__x000a_NA_x000d__x000a_" xfId="1216"/>
    <cellStyle name="0.0" xfId="1217"/>
    <cellStyle name="0.0%" xfId="1218"/>
    <cellStyle name="0.00" xfId="1219"/>
    <cellStyle name="0.00%" xfId="1220"/>
    <cellStyle name="0.000%" xfId="1221"/>
    <cellStyle name="0.0000%" xfId="1222"/>
    <cellStyle name="00" xfId="1223"/>
    <cellStyle name="1" xfId="1224"/>
    <cellStyle name="1_00-예산서양식100" xfId="1225"/>
    <cellStyle name="1_02. 철도단가대비(04.12.22)-실행" xfId="1226"/>
    <cellStyle name="1_HVAC공내역(삼강천안)제출" xfId="1309"/>
    <cellStyle name="1_laroux" xfId="1310"/>
    <cellStyle name="1_laroux_ATC-YOON1" xfId="1311"/>
    <cellStyle name="1_ocean six 신축공사 기계설비공사-대열설비" xfId="1312"/>
    <cellStyle name="1_total" xfId="1313"/>
    <cellStyle name="1_total_목동내역" xfId="1314"/>
    <cellStyle name="1_total_목동내역_폐기물집계" xfId="1315"/>
    <cellStyle name="1_total_현충묘지-예산서(조경)" xfId="1316"/>
    <cellStyle name="1_total_현충묘지-예산서(조경)_목동내역" xfId="1317"/>
    <cellStyle name="1_total_현충묘지-예산서(조경)_목동내역_폐기물집계" xfId="1318"/>
    <cellStyle name="1_total_현충묘지-예산서(조경)_예산서-엑셀변환양식100" xfId="1319"/>
    <cellStyle name="1_total_현충묘지-예산서(조경)_예산서-엑셀변환양식100_목동내역" xfId="1320"/>
    <cellStyle name="1_total_현충묘지-예산서(조경)_예산서-엑셀변환양식100_목동내역_폐기물집계" xfId="1321"/>
    <cellStyle name="1_tree" xfId="1322"/>
    <cellStyle name="1_tree_목동내역" xfId="1323"/>
    <cellStyle name="1_tree_목동내역_폐기물집계" xfId="1324"/>
    <cellStyle name="1_tree_수량산출" xfId="1325"/>
    <cellStyle name="1_tree_수량산출_목동내역" xfId="1326"/>
    <cellStyle name="1_tree_수량산출_목동내역_폐기물집계" xfId="1327"/>
    <cellStyle name="1_tree_수량산출_현충묘지-예산서(조경)" xfId="1328"/>
    <cellStyle name="1_tree_수량산출_현충묘지-예산서(조경)_목동내역" xfId="1329"/>
    <cellStyle name="1_tree_수량산출_현충묘지-예산서(조경)_목동내역_폐기물집계" xfId="1330"/>
    <cellStyle name="1_tree_수량산출_현충묘지-예산서(조경)_예산서-엑셀변환양식100" xfId="1331"/>
    <cellStyle name="1_tree_수량산출_현충묘지-예산서(조경)_예산서-엑셀변환양식100_목동내역" xfId="1332"/>
    <cellStyle name="1_tree_수량산출_현충묘지-예산서(조경)_예산서-엑셀변환양식100_목동내역_폐기물집계" xfId="1333"/>
    <cellStyle name="1_tree_현충묘지-예산서(조경)" xfId="1334"/>
    <cellStyle name="1_tree_현충묘지-예산서(조경)_목동내역" xfId="1335"/>
    <cellStyle name="1_tree_현충묘지-예산서(조경)_목동내역_폐기물집계" xfId="1336"/>
    <cellStyle name="1_tree_현충묘지-예산서(조경)_예산서-엑셀변환양식100" xfId="1337"/>
    <cellStyle name="1_tree_현충묘지-예산서(조경)_예산서-엑셀변환양식100_목동내역" xfId="1338"/>
    <cellStyle name="1_tree_현충묘지-예산서(조경)_예산서-엑셀변환양식100_목동내역_폐기물집계" xfId="1339"/>
    <cellStyle name="1_강남폐기물내역" xfId="1227"/>
    <cellStyle name="1_건양대서천연수원신축공사" xfId="1228"/>
    <cellStyle name="1_견적(설비)" xfId="1229"/>
    <cellStyle name="1_공내역서" xfId="1230"/>
    <cellStyle name="1_농협정보기술연구원-실행" xfId="1231"/>
    <cellStyle name="1_단가조사표" xfId="1232"/>
    <cellStyle name="1_단가조사표_1011소각" xfId="1233"/>
    <cellStyle name="1_단가조사표_1113교~1" xfId="1234"/>
    <cellStyle name="1_단가조사표_121내역" xfId="1235"/>
    <cellStyle name="1_단가조사표_객토량" xfId="1236"/>
    <cellStyle name="1_단가조사표_교통센~1" xfId="1237"/>
    <cellStyle name="1_단가조사표_교통센터412" xfId="1238"/>
    <cellStyle name="1_단가조사표_교통수" xfId="1239"/>
    <cellStyle name="1_단가조사표_교통수량산출서" xfId="1240"/>
    <cellStyle name="1_단가조사표_구조물대가 (2)" xfId="1241"/>
    <cellStyle name="1_단가조사표_내역서 (2)" xfId="1242"/>
    <cellStyle name="1_단가조사표_대전관저지구" xfId="1243"/>
    <cellStyle name="1_단가조사표_동측지~1" xfId="1244"/>
    <cellStyle name="1_단가조사표_동측지원422" xfId="1245"/>
    <cellStyle name="1_단가조사표_동측지원512" xfId="1246"/>
    <cellStyle name="1_단가조사표_동측지원524" xfId="1247"/>
    <cellStyle name="1_단가조사표_부대422" xfId="1248"/>
    <cellStyle name="1_단가조사표_부대시설" xfId="1249"/>
    <cellStyle name="1_단가조사표_소각수~1" xfId="1250"/>
    <cellStyle name="1_단가조사표_소각수내역서" xfId="1251"/>
    <cellStyle name="1_단가조사표_소각수목2" xfId="1252"/>
    <cellStyle name="1_단가조사표_수량산출서 (2)" xfId="1253"/>
    <cellStyle name="1_단가조사표_엑스포~1" xfId="1254"/>
    <cellStyle name="1_단가조사표_엑스포한빛1" xfId="1255"/>
    <cellStyle name="1_단가조사표_여객터미널331" xfId="1256"/>
    <cellStyle name="1_단가조사표_여객터미널513" xfId="1257"/>
    <cellStyle name="1_단가조사표_여객터미널629" xfId="1258"/>
    <cellStyle name="1_단가조사표_외곽도로616" xfId="1259"/>
    <cellStyle name="1_단가조사표_용인죽전수량" xfId="1260"/>
    <cellStyle name="1_단가조사표_원가계~1" xfId="1261"/>
    <cellStyle name="1_단가조사표_유기질" xfId="1262"/>
    <cellStyle name="1_단가조사표_자재조서 (2)" xfId="1263"/>
    <cellStyle name="1_단가조사표_총괄내역" xfId="1264"/>
    <cellStyle name="1_단가조사표_총괄내역 (2)" xfId="1265"/>
    <cellStyle name="1_단가조사표_터미널도로403" xfId="1266"/>
    <cellStyle name="1_단가조사표_터미널도로429" xfId="1267"/>
    <cellStyle name="1_단가조사표_포장일위" xfId="1268"/>
    <cellStyle name="1_목동내역" xfId="1269"/>
    <cellStyle name="1_미장공사현설" xfId="1270"/>
    <cellStyle name="1_방배동근생빌딩신축공사 기계설비공사-대열설비" xfId="1271"/>
    <cellStyle name="1_복사본 디자인실행내역_20040809검토후" xfId="1272"/>
    <cellStyle name="1_사본_-_파인스톤내역(실행)" xfId="1273"/>
    <cellStyle name="1_송정리역사(토목완료林)" xfId="1274"/>
    <cellStyle name="1_시민계략공사" xfId="1275"/>
    <cellStyle name="1_시민계략공사_2002년도각종계산서너릿제터널등7개소" xfId="1276"/>
    <cellStyle name="1_시민계략공사_2003년 각종계산서(읽기전용)" xfId="1277"/>
    <cellStyle name="1_시민계략공사_2003년 각종계산서(읽기전용)_내역서(전기)" xfId="1278"/>
    <cellStyle name="1_시민계략공사_Book2" xfId="1295"/>
    <cellStyle name="1_시민계략공사_각종계산서" xfId="1279"/>
    <cellStyle name="1_시민계략공사_계산서및내역서5월9일변경" xfId="1280"/>
    <cellStyle name="1_시민계략공사_광양중동중학교실증축공사(전기)-4월10일한번더" xfId="1281"/>
    <cellStyle name="1_시민계략공사_무안연꽃방죽(4월9일)한번더" xfId="1282"/>
    <cellStyle name="1_시민계략공사_보일약국~순국비간 도로개설 가로등설치공사" xfId="1283"/>
    <cellStyle name="1_시민계략공사_복지관 부하계산서" xfId="1284"/>
    <cellStyle name="1_시민계략공사_복지관 부하계산서_내역서(전기)" xfId="1285"/>
    <cellStyle name="1_시민계략공사_봉산면보건지소신축공사(전기)11월30일변경" xfId="1286"/>
    <cellStyle name="1_시민계략공사_북문로(팔마로)가로등설치공사(변경)3월11일" xfId="1287"/>
    <cellStyle name="1_시민계략공사_북문팔마로확포장공사가로등" xfId="1288"/>
    <cellStyle name="1_시민계략공사_비상부하,발전기용량 계산서" xfId="1289"/>
    <cellStyle name="1_시민계략공사_비상부하,발전기용량 계산서_내역서(전기)" xfId="1290"/>
    <cellStyle name="1_시민계략공사_율촌중학교심야전기" xfId="1291"/>
    <cellStyle name="1_시민계략공사_전기-한남" xfId="1292"/>
    <cellStyle name="1_시민계략공사_조도계산서" xfId="1293"/>
    <cellStyle name="1_시민계략공사_조도계산서_내역서(전기)" xfId="1294"/>
    <cellStyle name="1_실행예가" xfId="1296"/>
    <cellStyle name="1_운암정2차공사" xfId="1297"/>
    <cellStyle name="1_제출본 - 유진테크용인공장신축공사" xfId="1298"/>
    <cellStyle name="1_철창호현설" xfId="1299"/>
    <cellStyle name="1_토목-보미-부평중앙감리교회(내역,수량)" xfId="1300"/>
    <cellStyle name="1_폐기물" xfId="1301"/>
    <cellStyle name="1_폐기물집계" xfId="1302"/>
    <cellStyle name="1_현충묘지-수량산출서" xfId="1303"/>
    <cellStyle name="1_협조전" xfId="1304"/>
    <cellStyle name="1_홈플러스(광양점)-동부" xfId="1305"/>
    <cellStyle name="1_홈플러스(제주서귀포)설비견적" xfId="1306"/>
    <cellStyle name="1_홈플러스(제주서귀포)설비견적(수정)" xfId="1307"/>
    <cellStyle name="1_홈플러스공내역서(김제점)동부" xfId="1308"/>
    <cellStyle name="10" xfId="1340"/>
    <cellStyle name="11" xfId="1341"/>
    <cellStyle name="111" xfId="1342"/>
    <cellStyle name="120" xfId="1343"/>
    <cellStyle name="19990216" xfId="1344"/>
    <cellStyle name="¹e" xfId="1346"/>
    <cellStyle name="¹eºÐA²_AIAIC°AuCoE² " xfId="1347"/>
    <cellStyle name="1월" xfId="1345"/>
    <cellStyle name="2" xfId="1348"/>
    <cellStyle name="²" xfId="1349"/>
    <cellStyle name="2)" xfId="1350"/>
    <cellStyle name="2_laroux" xfId="1388"/>
    <cellStyle name="2_laroux_ATC-YOON1" xfId="1389"/>
    <cellStyle name="2_단가조사표" xfId="1351"/>
    <cellStyle name="2_단가조사표_1011소각" xfId="1352"/>
    <cellStyle name="2_단가조사표_1113교~1" xfId="1353"/>
    <cellStyle name="2_단가조사표_121내역" xfId="1354"/>
    <cellStyle name="2_단가조사표_객토량" xfId="1355"/>
    <cellStyle name="2_단가조사표_교통센~1" xfId="1356"/>
    <cellStyle name="2_단가조사표_교통센터412" xfId="1357"/>
    <cellStyle name="2_단가조사표_교통수" xfId="1358"/>
    <cellStyle name="2_단가조사표_교통수량산출서" xfId="1359"/>
    <cellStyle name="2_단가조사표_구조물대가 (2)" xfId="1360"/>
    <cellStyle name="2_단가조사표_내역서 (2)" xfId="1361"/>
    <cellStyle name="2_단가조사표_대전관저지구" xfId="1362"/>
    <cellStyle name="2_단가조사표_동측지~1" xfId="1363"/>
    <cellStyle name="2_단가조사표_동측지원422" xfId="1364"/>
    <cellStyle name="2_단가조사표_동측지원512" xfId="1365"/>
    <cellStyle name="2_단가조사표_동측지원524" xfId="1366"/>
    <cellStyle name="2_단가조사표_부대422" xfId="1367"/>
    <cellStyle name="2_단가조사표_부대시설" xfId="1368"/>
    <cellStyle name="2_단가조사표_소각수~1" xfId="1369"/>
    <cellStyle name="2_단가조사표_소각수내역서" xfId="1370"/>
    <cellStyle name="2_단가조사표_소각수목2" xfId="1371"/>
    <cellStyle name="2_단가조사표_수량산출서 (2)" xfId="1372"/>
    <cellStyle name="2_단가조사표_엑스포~1" xfId="1373"/>
    <cellStyle name="2_단가조사표_엑스포한빛1" xfId="1374"/>
    <cellStyle name="2_단가조사표_여객터미널331" xfId="1375"/>
    <cellStyle name="2_단가조사표_여객터미널513" xfId="1376"/>
    <cellStyle name="2_단가조사표_여객터미널629" xfId="1377"/>
    <cellStyle name="2_단가조사표_외곽도로616" xfId="1378"/>
    <cellStyle name="2_단가조사표_용인죽전수량" xfId="1379"/>
    <cellStyle name="2_단가조사표_원가계~1" xfId="1380"/>
    <cellStyle name="2_단가조사표_유기질" xfId="1381"/>
    <cellStyle name="2_단가조사표_자재조서 (2)" xfId="1382"/>
    <cellStyle name="2_단가조사표_총괄내역" xfId="1383"/>
    <cellStyle name="2_단가조사표_총괄내역 (2)" xfId="1384"/>
    <cellStyle name="2_단가조사표_터미널도로403" xfId="1385"/>
    <cellStyle name="2_단가조사표_터미널도로429" xfId="1386"/>
    <cellStyle name="2_단가조사표_포장일위" xfId="1387"/>
    <cellStyle name="290" xfId="1390"/>
    <cellStyle name="2자리" xfId="1391"/>
    <cellStyle name="30" xfId="1392"/>
    <cellStyle name="³f¹ô[0]_pldt" xfId="1394"/>
    <cellStyle name="³f¹ô_pldt" xfId="1395"/>
    <cellStyle name="3자리" xfId="1393"/>
    <cellStyle name="5" xfId="1396"/>
    <cellStyle name="5_현장연락망" xfId="1397"/>
    <cellStyle name="57" xfId="1398"/>
    <cellStyle name="60" xfId="1399"/>
    <cellStyle name="_x0014_7." xfId="1400"/>
    <cellStyle name="72" xfId="1401"/>
    <cellStyle name="82" xfId="1402"/>
    <cellStyle name="a" xfId="2214"/>
    <cellStyle name="Ā _x0010_က랐_xdc01_땯_x0001_" xfId="2215"/>
    <cellStyle name="A_공설운동진입(가실행)" xfId="2216"/>
    <cellStyle name="A_공설운동진입(가실행)_제주대명호텔공용홀 9-13(제출)-3차" xfId="2217"/>
    <cellStyle name="A_공설운동진입(가실행)_제주리조트 공용부리뉴얼공사(2차)" xfId="2218"/>
    <cellStyle name="A_공설운동진입(가실행)_한남동 근린생활시설-6-1" xfId="2219"/>
    <cellStyle name="A_공설운동진입(가실행)_한남동 근린생활시설-6-1_제주대명호텔공용홀 9-13(제출)-3차" xfId="2220"/>
    <cellStyle name="A_공설운동진입(가실행)_한남동 근린생활시설-6-1_제주리조트 공용부리뉴얼공사(2차)" xfId="2221"/>
    <cellStyle name="A_공설운동진입(가실행)_한남동 근린생활시설-6-1_한남동 근린생활시설-6-1" xfId="2222"/>
    <cellStyle name="A_공설운동진입(가실행)_한남동 근린생활시설-6-1_한남동 근린생활시설-6-1_제주대명호텔공용홀 9-13(제출)-3차" xfId="2223"/>
    <cellStyle name="A_공설운동진입(가실행)_한남동 근린생활시설-6-1_한남동 근린생활시설-6-1_제주리조트 공용부리뉴얼공사(2차)" xfId="2224"/>
    <cellStyle name="A_미장공사현설" xfId="2225"/>
    <cellStyle name="A_부대초안" xfId="2226"/>
    <cellStyle name="A_부대초안_AC" xfId="2234"/>
    <cellStyle name="A_부대초안_AC_Book1" xfId="2236"/>
    <cellStyle name="A_부대초안_AC_양식" xfId="2235"/>
    <cellStyle name="A_부대초안_Book1" xfId="2237"/>
    <cellStyle name="A_부대초안_김포투찰" xfId="2227"/>
    <cellStyle name="A_부대초안_김포투찰_AC" xfId="2229"/>
    <cellStyle name="A_부대초안_김포투찰_AC_Book1" xfId="2231"/>
    <cellStyle name="A_부대초안_김포투찰_AC_양식" xfId="2230"/>
    <cellStyle name="A_부대초안_김포투찰_Book1" xfId="2232"/>
    <cellStyle name="A_부대초안_김포투찰_양식" xfId="2228"/>
    <cellStyle name="A_부대초안_양식" xfId="2233"/>
    <cellStyle name="A_철창호현설" xfId="2238"/>
    <cellStyle name="A_토목내역서" xfId="2239"/>
    <cellStyle name="A_토목내역서_공설운동진입(가실행)" xfId="2240"/>
    <cellStyle name="A_토목내역서_공설운동진입(가실행)_제주대명호텔공용홀 9-13(제출)-3차" xfId="2241"/>
    <cellStyle name="A_토목내역서_공설운동진입(가실행)_제주리조트 공용부리뉴얼공사(2차)" xfId="2242"/>
    <cellStyle name="A_토목내역서_공설운동진입(가실행)_한남동 근린생활시설-6-1" xfId="2243"/>
    <cellStyle name="A_토목내역서_공설운동진입(가실행)_한남동 근린생활시설-6-1_제주대명호텔공용홀 9-13(제출)-3차" xfId="2244"/>
    <cellStyle name="A_토목내역서_공설운동진입(가실행)_한남동 근린생활시설-6-1_제주리조트 공용부리뉴얼공사(2차)" xfId="2245"/>
    <cellStyle name="A_토목내역서_공설운동진입(가실행)_한남동 근린생활시설-6-1_한남동 근린생활시설-6-1" xfId="2246"/>
    <cellStyle name="A_토목내역서_공설운동진입(가실행)_한남동 근린생활시설-6-1_한남동 근린생활시설-6-1_제주대명호텔공용홀 9-13(제출)-3차" xfId="2247"/>
    <cellStyle name="A_토목내역서_공설운동진입(가실행)_한남동 근린생활시설-6-1_한남동 근린생활시설-6-1_제주리조트 공용부리뉴얼공사(2차)" xfId="2248"/>
    <cellStyle name="A_토목내역서_부대초안" xfId="2249"/>
    <cellStyle name="A_토목내역서_부대초안_AC" xfId="2257"/>
    <cellStyle name="A_토목내역서_부대초안_AC_Book1" xfId="2259"/>
    <cellStyle name="A_토목내역서_부대초안_AC_양식" xfId="2258"/>
    <cellStyle name="A_토목내역서_부대초안_Book1" xfId="2260"/>
    <cellStyle name="A_토목내역서_부대초안_김포투찰" xfId="2250"/>
    <cellStyle name="A_토목내역서_부대초안_김포투찰_AC" xfId="2252"/>
    <cellStyle name="A_토목내역서_부대초안_김포투찰_AC_Book1" xfId="2254"/>
    <cellStyle name="A_토목내역서_부대초안_김포투찰_AC_양식" xfId="2253"/>
    <cellStyle name="A_토목내역서_부대초안_김포투찰_Book1" xfId="2255"/>
    <cellStyle name="A_토목내역서_부대초안_김포투찰_양식" xfId="2251"/>
    <cellStyle name="A_토목내역서_부대초안_양식" xfId="2256"/>
    <cellStyle name="A_토목내역서_제주대명호텔공용홀 9-13(제출)-3차" xfId="2261"/>
    <cellStyle name="A_토목내역서_제주리조트 공용부리뉴얼공사(2차)" xfId="2262"/>
    <cellStyle name="A_토목내역서_한남동 근린생활시설-6-1" xfId="2263"/>
    <cellStyle name="A_토목내역서_한남동 근린생활시설-6-1_제주대명호텔공용홀 9-13(제출)-3차" xfId="2264"/>
    <cellStyle name="A_토목내역서_한남동 근린생활시설-6-1_제주리조트 공용부리뉴얼공사(2차)" xfId="2265"/>
    <cellStyle name="A_토목내역서_한남동 근린생활시설-6-1_한남동 근린생활시설-6-1" xfId="2266"/>
    <cellStyle name="A_토목내역서_한남동 근린생활시설-6-1_한남동 근린생활시설-6-1_제주대명호텔공용홀 9-13(제출)-3차" xfId="2267"/>
    <cellStyle name="A_토목내역서_한남동 근린생활시설-6-1_한남동 근린생활시설-6-1_제주리조트 공용부리뉴얼공사(2차)" xfId="2268"/>
    <cellStyle name="A¡§¡ⓒ¡E¡þ¡EO [0]_AO¡§uRCN￠R¨uU " xfId="2269"/>
    <cellStyle name="A¡§¡ⓒ¡E¡þ¡EO_AO¡§uRCN￠R¨uU " xfId="2270"/>
    <cellStyle name="A¨­￠￢￠O [0]_AO¨uRCN¡¾U " xfId="2271"/>
    <cellStyle name="A¨­￠￢￠O_AO¨uRCN¡¾U " xfId="2272"/>
    <cellStyle name="aa" xfId="2273"/>
    <cellStyle name="Aⓒ­" xfId="2274"/>
    <cellStyle name="Actual Date" xfId="2275"/>
    <cellStyle name="Ae" xfId="2276"/>
    <cellStyle name="Aee­ " xfId="2277"/>
    <cellStyle name="AeE­ [0]_  A¾  CO  " xfId="2278"/>
    <cellStyle name="ÅëÈ­ [0]_¸ðÇü¸·" xfId="2279"/>
    <cellStyle name="AeE­ [0]_¿­¸° INT" xfId="2280"/>
    <cellStyle name="ÅëÈ­ [0]_±âÅ¸" xfId="2281"/>
    <cellStyle name="AeE­ [0]_¼oAI¼º " xfId="2282"/>
    <cellStyle name="ÅëÈ­ [0]_¼öÀÍ¼º " xfId="2283"/>
    <cellStyle name="AeE­ [0]_¼oAI¼º _대구백화점제출견적(2001년5월22일)" xfId="2284"/>
    <cellStyle name="ÅëÈ­ [0]_Á¤»ê¼­°©Áö" xfId="2285"/>
    <cellStyle name="AeE­ [0]_AMT " xfId="2286"/>
    <cellStyle name="ÅëÈ­ [0]_INQUIRY ¿µ¾÷ÃßÁø " xfId="2287"/>
    <cellStyle name="AeE­ [0]_INQUIRY ¿μ¾÷AßAø " xfId="2288"/>
    <cellStyle name="ÅëÈ­ [0]_laroux" xfId="2289"/>
    <cellStyle name="AeE­ [0]_laroux_1" xfId="2290"/>
    <cellStyle name="ÅëÈ­ [0]_laroux_1" xfId="2291"/>
    <cellStyle name="AeE­ [0]_laroux_2" xfId="2292"/>
    <cellStyle name="ÅëÈ­ [0]_laroux_2" xfId="2293"/>
    <cellStyle name="AeE­ [0]_º≫¼± ±æ¾i±uºI ¼o·R Ay°eC￥ " xfId="2294"/>
    <cellStyle name="ÅëÈ­ [0]_RESULTS" xfId="2295"/>
    <cellStyle name="Aee­ _강릉대 학술지원센터2F 멀티미디어" xfId="2296"/>
    <cellStyle name="AeE­_  A¾  CO  " xfId="2297"/>
    <cellStyle name="ÅëÈ­_¸ðÇü¸·" xfId="2298"/>
    <cellStyle name="AeE­_¿­¸° INT" xfId="2299"/>
    <cellStyle name="ÅëÈ­_±âÅ¸" xfId="2300"/>
    <cellStyle name="AeE­_¼oAI¼º " xfId="2301"/>
    <cellStyle name="ÅëÈ­_¼öÀÍ¼º " xfId="2302"/>
    <cellStyle name="AeE­_¼oAI¼º _대구백화점제출견적(2001년5월22일)" xfId="2303"/>
    <cellStyle name="ÅëÈ­_Á¤»ê¼­°©Áö" xfId="2304"/>
    <cellStyle name="AeE­_AMT " xfId="2305"/>
    <cellStyle name="ÅëÈ­_INQUIRY ¿µ¾÷ÃßÁø " xfId="2306"/>
    <cellStyle name="AeE­_INQUIRY ¿μ¾÷AßAø " xfId="2307"/>
    <cellStyle name="ÅëÈ­_laroux" xfId="2308"/>
    <cellStyle name="AeE­_laroux_1" xfId="2309"/>
    <cellStyle name="ÅëÈ­_laroux_1" xfId="2310"/>
    <cellStyle name="AeE­_laroux_2" xfId="2311"/>
    <cellStyle name="ÅëÈ­_laroux_2" xfId="2312"/>
    <cellStyle name="AeE­_º≫¼± ±æ¾i±uºI ¼o·R Ay°eC￥ " xfId="2313"/>
    <cellStyle name="ÅëÈ­_RESULTS" xfId="2314"/>
    <cellStyle name="Aee¡" xfId="2315"/>
    <cellStyle name="AeE¡ⓒ [0]_AO¨uRCN¡¾U " xfId="2316"/>
    <cellStyle name="AeE¡ⓒ_AO¨uRCN¡¾U " xfId="2317"/>
    <cellStyle name="AeE￠R¨I [0]_AO¡§uRCN￠R¨uU " xfId="2318"/>
    <cellStyle name="AeE￠R¨I_AO¡§uRCN￠R¨uU " xfId="2319"/>
    <cellStyle name="ALIGNMENT" xfId="2322"/>
    <cellStyle name="AoA¤μCAo ¾EA½" xfId="2323"/>
    <cellStyle name="args.style" xfId="2324"/>
    <cellStyle name="Aþ¸" xfId="2325"/>
    <cellStyle name="AÞ¸¶ [0]_  A¾  CO  " xfId="2326"/>
    <cellStyle name="ÄÞ¸¶ [0]_¸ðÇü¸·" xfId="2327"/>
    <cellStyle name="AÞ¸¶ [0]_¿­¸° INT" xfId="2328"/>
    <cellStyle name="ÄÞ¸¶ [0]_±âÅ¸" xfId="2329"/>
    <cellStyle name="AÞ¸¶ [0]_°¡³ª´U " xfId="2330"/>
    <cellStyle name="ÄÞ¸¶ [0]_¼öÀÍ¼º " xfId="2331"/>
    <cellStyle name="AÞ¸¶ [0]_¼oAI¼º _대구백화점제출견적(2001년5월22일)" xfId="2332"/>
    <cellStyle name="ÄÞ¸¶ [0]_Á¤»ê¼­°©Áö" xfId="2333"/>
    <cellStyle name="AÞ¸¶ [0]_AN°y(1.25) " xfId="2334"/>
    <cellStyle name="ÄÞ¸¶ [0]_INQUIRY ¿µ¾÷ÃßÁø " xfId="2335"/>
    <cellStyle name="AÞ¸¶ [0]_INQUIRY ¿μ¾÷AßAø " xfId="2336"/>
    <cellStyle name="ÄÞ¸¶ [0]_laroux" xfId="2337"/>
    <cellStyle name="AÞ¸¶ [0]_laroux_1" xfId="2338"/>
    <cellStyle name="ÄÞ¸¶ [0]_laroux_1" xfId="2339"/>
    <cellStyle name="AÞ¸¶ [0]_laroux_2" xfId="2340"/>
    <cellStyle name="ÄÞ¸¶ [0]_laroux_2" xfId="2341"/>
    <cellStyle name="AÞ¸¶ [0]_º≫¼± ±æ¾i±uºI ¼o·R Ay°eC￥ " xfId="2342"/>
    <cellStyle name="ÄÞ¸¶ [0]_Sheet1" xfId="2343"/>
    <cellStyle name="AÞ¸¶_  A¾  CO  " xfId="2344"/>
    <cellStyle name="ÄÞ¸¶_¸ðÇü¸·" xfId="2345"/>
    <cellStyle name="AÞ¸¶_¿­¸° INT" xfId="2346"/>
    <cellStyle name="ÄÞ¸¶_±âÅ¸" xfId="2347"/>
    <cellStyle name="AÞ¸¶_¼oAI¼º " xfId="2348"/>
    <cellStyle name="ÄÞ¸¶_¼öÀÍ¼º " xfId="2349"/>
    <cellStyle name="AÞ¸¶_¼oAI¼º _대구백화점제출견적(2001년5월22일)" xfId="2350"/>
    <cellStyle name="ÄÞ¸¶_Á¤»ê¼­°©Áö" xfId="2351"/>
    <cellStyle name="AÞ¸¶_AN°y(1.25) " xfId="2352"/>
    <cellStyle name="ÄÞ¸¶_INQUIRY ¿µ¾÷ÃßÁø " xfId="2353"/>
    <cellStyle name="AÞ¸¶_INQUIRY ¿μ¾÷AßAø " xfId="2354"/>
    <cellStyle name="ÄÞ¸¶_laroux" xfId="2355"/>
    <cellStyle name="AÞ¸¶_laroux_1" xfId="2356"/>
    <cellStyle name="ÄÞ¸¶_laroux_1" xfId="2357"/>
    <cellStyle name="AÞ¸¶_laroux_2" xfId="2358"/>
    <cellStyle name="ÄÞ¸¶_laroux_2" xfId="2359"/>
    <cellStyle name="AÞ¸¶_º≫¼± ±æ¾i±uºI ¼o·R Ay°eC￥ " xfId="2360"/>
    <cellStyle name="ÄÞ¸¶_Sheet1" xfId="2361"/>
    <cellStyle name="_x0001_b" xfId="2362"/>
    <cellStyle name="b?þ?b?þ?b?þ?b?þ?b?þ?b?þ?b?þ?b?þ?b?þ?b?þ?b灌þ?b?þ?&lt;?b?þ?b濬þ?b?þ?b?þ昰_x0018_?þ????_x0008_" xfId="2363"/>
    <cellStyle name="b?þ?b?þ?b?þ?b灌þ?b?þ?&lt;?b?þ?b濬þ?b?þ?b?þ昰_x0018_?þ????_x0008_" xfId="2364"/>
    <cellStyle name="b␌þකb濰þඪb瀠þයb灌þ්b炈þ宐&lt;෢b濈þෲb濬þขb瀐þฒb瀰þ昰_x0018_⋸þ㤕䰀ጤܕ_x0008_" xfId="2365"/>
    <cellStyle name="Background" xfId="2367"/>
    <cellStyle name="blank" xfId="2368"/>
    <cellStyle name="blank - Style1" xfId="2369"/>
    <cellStyle name="Body" xfId="2370"/>
    <cellStyle name="BoldHdr" xfId="2371"/>
    <cellStyle name="b嬜þപb嬼þഺb孬þൊb⍜þ൚b⍼þ൪b⎨þൺb⏜þඊb␌þකb濰þඪb瀠þයb灌þ්b炈þ宐&lt;෢b濈þෲb濬þขb瀐þฒb瀰þ昰_x0018_⋸þ㤕䰀ጤܕ_x0008_" xfId="2366"/>
    <cellStyle name="C" xfId="2372"/>
    <cellStyle name="C_공설운동진입(가실행)" xfId="2373"/>
    <cellStyle name="C_공설운동진입(가실행)_제주대명호텔공용홀 9-13(제출)-3차" xfId="2374"/>
    <cellStyle name="C_공설운동진입(가실행)_제주리조트 공용부리뉴얼공사(2차)" xfId="2375"/>
    <cellStyle name="C_공설운동진입(가실행)_한남동 근린생활시설-6-1" xfId="2376"/>
    <cellStyle name="C_공설운동진입(가실행)_한남동 근린생활시설-6-1_제주대명호텔공용홀 9-13(제출)-3차" xfId="2377"/>
    <cellStyle name="C_공설운동진입(가실행)_한남동 근린생활시설-6-1_제주리조트 공용부리뉴얼공사(2차)" xfId="2378"/>
    <cellStyle name="C_공설운동진입(가실행)_한남동 근린생활시설-6-1_한남동 근린생활시설-6-1" xfId="2379"/>
    <cellStyle name="C_공설운동진입(가실행)_한남동 근린생활시설-6-1_한남동 근린생활시설-6-1_제주대명호텔공용홀 9-13(제출)-3차" xfId="2380"/>
    <cellStyle name="C_공설운동진입(가실행)_한남동 근린생활시설-6-1_한남동 근린생활시설-6-1_제주리조트 공용부리뉴얼공사(2차)" xfId="2381"/>
    <cellStyle name="C_부대초안" xfId="2382"/>
    <cellStyle name="C_부대초안_AC" xfId="2390"/>
    <cellStyle name="C_부대초안_AC_Book1" xfId="2392"/>
    <cellStyle name="C_부대초안_AC_양식" xfId="2391"/>
    <cellStyle name="C_부대초안_Book1" xfId="2393"/>
    <cellStyle name="C_부대초안_김포투찰" xfId="2383"/>
    <cellStyle name="C_부대초안_김포투찰_AC" xfId="2385"/>
    <cellStyle name="C_부대초안_김포투찰_AC_Book1" xfId="2387"/>
    <cellStyle name="C_부대초안_김포투찰_AC_양식" xfId="2386"/>
    <cellStyle name="C_부대초안_김포투찰_Book1" xfId="2388"/>
    <cellStyle name="C_부대초안_김포투찰_양식" xfId="2384"/>
    <cellStyle name="C_부대초안_양식" xfId="2389"/>
    <cellStyle name="C_제주대명호텔공용홀 9-13(제출)-3차" xfId="2394"/>
    <cellStyle name="C_제주리조트 공용부리뉴얼공사(2차)" xfId="2395"/>
    <cellStyle name="C_토목내역서" xfId="2396"/>
    <cellStyle name="C_토목내역서_공설운동진입(가실행)" xfId="2397"/>
    <cellStyle name="C_토목내역서_공설운동진입(가실행)_제주대명호텔공용홀 9-13(제출)-3차" xfId="2398"/>
    <cellStyle name="C_토목내역서_공설운동진입(가실행)_제주리조트 공용부리뉴얼공사(2차)" xfId="2399"/>
    <cellStyle name="C_토목내역서_공설운동진입(가실행)_한남동 근린생활시설-6-1" xfId="2400"/>
    <cellStyle name="C_토목내역서_공설운동진입(가실행)_한남동 근린생활시설-6-1_제주대명호텔공용홀 9-13(제출)-3차" xfId="2401"/>
    <cellStyle name="C_토목내역서_공설운동진입(가실행)_한남동 근린생활시설-6-1_제주리조트 공용부리뉴얼공사(2차)" xfId="2402"/>
    <cellStyle name="C_토목내역서_공설운동진입(가실행)_한남동 근린생활시설-6-1_한남동 근린생활시설-6-1" xfId="2403"/>
    <cellStyle name="C_토목내역서_공설운동진입(가실행)_한남동 근린생활시설-6-1_한남동 근린생활시설-6-1_제주대명호텔공용홀 9-13(제출)-3차" xfId="2404"/>
    <cellStyle name="C_토목내역서_공설운동진입(가실행)_한남동 근린생활시설-6-1_한남동 근린생활시설-6-1_제주리조트 공용부리뉴얼공사(2차)" xfId="2405"/>
    <cellStyle name="C_토목내역서_부대초안" xfId="2406"/>
    <cellStyle name="C_토목내역서_부대초안_AC" xfId="2414"/>
    <cellStyle name="C_토목내역서_부대초안_AC_Book1" xfId="2416"/>
    <cellStyle name="C_토목내역서_부대초안_AC_양식" xfId="2415"/>
    <cellStyle name="C_토목내역서_부대초안_Book1" xfId="2417"/>
    <cellStyle name="C_토목내역서_부대초안_김포투찰" xfId="2407"/>
    <cellStyle name="C_토목내역서_부대초안_김포투찰_AC" xfId="2409"/>
    <cellStyle name="C_토목내역서_부대초안_김포투찰_AC_Book1" xfId="2411"/>
    <cellStyle name="C_토목내역서_부대초안_김포투찰_AC_양식" xfId="2410"/>
    <cellStyle name="C_토목내역서_부대초안_김포투찰_Book1" xfId="2412"/>
    <cellStyle name="C_토목내역서_부대초안_김포투찰_양식" xfId="2408"/>
    <cellStyle name="C_토목내역서_부대초안_양식" xfId="2413"/>
    <cellStyle name="C_토목내역서_제주대명호텔공용홀 9-13(제출)-3차" xfId="2418"/>
    <cellStyle name="C_토목내역서_제주리조트 공용부리뉴얼공사(2차)" xfId="2419"/>
    <cellStyle name="C_토목내역서_한남동 근린생활시설-6-1" xfId="2420"/>
    <cellStyle name="C_토목내역서_한남동 근린생활시설-6-1_제주대명호텔공용홀 9-13(제출)-3차" xfId="2421"/>
    <cellStyle name="C_토목내역서_한남동 근린생활시설-6-1_제주리조트 공용부리뉴얼공사(2차)" xfId="2422"/>
    <cellStyle name="C_토목내역서_한남동 근린생활시설-6-1_한남동 근린생활시설-6-1" xfId="2423"/>
    <cellStyle name="C_토목내역서_한남동 근린생활시설-6-1_한남동 근린생활시설-6-1_제주대명호텔공용홀 9-13(제출)-3차" xfId="2424"/>
    <cellStyle name="C_토목내역서_한남동 근린생활시설-6-1_한남동 근린생활시설-6-1_제주리조트 공용부리뉴얼공사(2차)" xfId="2425"/>
    <cellStyle name="C_한남동 근린생활시설-6-1" xfId="2426"/>
    <cellStyle name="C_한남동 근린생활시설-6-1_제주대명호텔공용홀 9-13(제출)-3차" xfId="2427"/>
    <cellStyle name="C_한남동 근린생활시설-6-1_제주리조트 공용부리뉴얼공사(2차)" xfId="2428"/>
    <cellStyle name="C_한남동 근린생활시설-6-1_한남동 근린생활시설-6-1" xfId="2429"/>
    <cellStyle name="C_한남동 근린생활시설-6-1_한남동 근린생활시설-6-1_제주대명호텔공용홀 9-13(제출)-3차" xfId="2430"/>
    <cellStyle name="C_한남동 근린생활시설-6-1_한남동 근린생활시설-6-1_제주리조트 공용부리뉴얼공사(2차)" xfId="2431"/>
    <cellStyle name="C¡IA¨ª_¡ic¨u¡A¨￢I¨￢¡Æ AN¡Æe " xfId="2432"/>
    <cellStyle name="C￠RIA¡§¨￡_AO¡§uRCN￠R¨uU " xfId="2433"/>
    <cellStyle name="C￥AØ_  A¾  CO  " xfId="2434"/>
    <cellStyle name="Ç¥ÁØ_¸ðÇü¸·" xfId="2435"/>
    <cellStyle name="C￥AØ_¿­¸° INT" xfId="2436"/>
    <cellStyle name="Ç¥ÁØ_¿µ¾÷ÇöÈ² " xfId="2437"/>
    <cellStyle name="C￥AØ_¿ø°¡SM " xfId="2438"/>
    <cellStyle name="Ç¥ÁØ_¿ù°£¿ä¾àº¸°í" xfId="2439"/>
    <cellStyle name="C￥AØ_¿μ¾÷CoE² " xfId="2440"/>
    <cellStyle name="Ç¥ÁØ_±â¾È¿ëÁö" xfId="2441"/>
    <cellStyle name="C￥AØ_≫c¾÷ºIº° AN°e " xfId="2442"/>
    <cellStyle name="Ç¥ÁØ_°¡¼³" xfId="2443"/>
    <cellStyle name="C￥AØ_°­´c (2)" xfId="2444"/>
    <cellStyle name="Ç¥ÁØ_°­´ç (2)" xfId="2445"/>
    <cellStyle name="C￥AØ_¼³°e¿e¿ª" xfId="2446"/>
    <cellStyle name="Ç¥ÁØ_5-1±¤°í " xfId="2447"/>
    <cellStyle name="C￥AØ_5-1±¤°i _01.시운전 및 인입공사비산출(설비팀)" xfId="2448"/>
    <cellStyle name="Ç¥ÁØ_5-1±¤°í _공내역서" xfId="2449"/>
    <cellStyle name="C￥AØ_AN°y(1.25) " xfId="2450"/>
    <cellStyle name="Ç¥ÁØ_Áý°èÇ¥(2¿ù) " xfId="2451"/>
    <cellStyle name="C￥AØ_laroux" xfId="2452"/>
    <cellStyle name="Ç¥ÁØ_laroux" xfId="2453"/>
    <cellStyle name="C￥AØ_laroux_1" xfId="2454"/>
    <cellStyle name="Ç¥ÁØ_laroux_1" xfId="2455"/>
    <cellStyle name="C￥AØ_PERSONAL" xfId="2456"/>
    <cellStyle name="Ç¥ÁØ_RESULTS" xfId="2457"/>
    <cellStyle name="Calc Currency (0)" xfId="2458"/>
    <cellStyle name="Calc Currency (2)" xfId="2459"/>
    <cellStyle name="Calc Percent (0)" xfId="2460"/>
    <cellStyle name="Calc Percent (1)" xfId="2461"/>
    <cellStyle name="Calc Percent (2)" xfId="2462"/>
    <cellStyle name="Calc Units (0)" xfId="2463"/>
    <cellStyle name="Calc Units (1)" xfId="2464"/>
    <cellStyle name="Calc Units (2)" xfId="2465"/>
    <cellStyle name="category" xfId="2466"/>
    <cellStyle name="CIAIÆU¸μAⓒ" xfId="2467"/>
    <cellStyle name="ⓒo" xfId="2468"/>
    <cellStyle name="ColHdr" xfId="2469"/>
    <cellStyle name="Column Headings" xfId="2470"/>
    <cellStyle name="columns_array" xfId="2471"/>
    <cellStyle name="Comma" xfId="2473"/>
    <cellStyle name="Comma  - Style2" xfId="2474"/>
    <cellStyle name="Comma  - Style3" xfId="2475"/>
    <cellStyle name="Comma  - Style4" xfId="2476"/>
    <cellStyle name="Comma  - Style5" xfId="2477"/>
    <cellStyle name="Comma  - Style6" xfId="2478"/>
    <cellStyle name="Comma  - Style7" xfId="2479"/>
    <cellStyle name="Comma  - Style8" xfId="2480"/>
    <cellStyle name="Comma [0]" xfId="2481"/>
    <cellStyle name="Comma [00]" xfId="2482"/>
    <cellStyle name="comma zerodec" xfId="2483"/>
    <cellStyle name="comma zerodec 2" xfId="2680"/>
    <cellStyle name="Comma_ 내역 (2)" xfId="2484"/>
    <cellStyle name="Comma0" xfId="2485"/>
    <cellStyle name="Comm뼬_E&amp;ONW2" xfId="2472"/>
    <cellStyle name="Company Info" xfId="2486"/>
    <cellStyle name="Contents Heading 1" xfId="2487"/>
    <cellStyle name="Contents Heading 2" xfId="2488"/>
    <cellStyle name="Contents Heading 3" xfId="2489"/>
    <cellStyle name="Copied" xfId="2490"/>
    <cellStyle name="COST1" xfId="2491"/>
    <cellStyle name="CoverHeadline1" xfId="2492"/>
    <cellStyle name="Curr" xfId="2493"/>
    <cellStyle name="Curre~cy [0]_MATERAL2" xfId="2494"/>
    <cellStyle name="Curren" xfId="2495"/>
    <cellStyle name="Curren?_x0012_퐀_x0017_?" xfId="2496"/>
    <cellStyle name="Currenby_Cash&amp;DSO Chart" xfId="2497"/>
    <cellStyle name="Currency" xfId="2498"/>
    <cellStyle name="Currency [0]" xfId="2499"/>
    <cellStyle name="Currency [0]͢laroux_1" xfId="2500"/>
    <cellStyle name="Currency [00]" xfId="2501"/>
    <cellStyle name="currency-$" xfId="2502"/>
    <cellStyle name="Currency_ 내역 (2)" xfId="2503"/>
    <cellStyle name="Currency0" xfId="2504"/>
    <cellStyle name="Currency1" xfId="2505"/>
    <cellStyle name="Currency1 2" xfId="2681"/>
    <cellStyle name="Data" xfId="2506"/>
    <cellStyle name="Date" xfId="2507"/>
    <cellStyle name="Date Short" xfId="2508"/>
    <cellStyle name="Date_강릉대 자연과학대 환경개선내역서" xfId="2509"/>
    <cellStyle name="DELTA" xfId="2510"/>
    <cellStyle name="Dezimal [0]_Ausdruck RUND (D)" xfId="2511"/>
    <cellStyle name="Dezimal_Ausdruck RUND (D)" xfId="2512"/>
    <cellStyle name="Display" xfId="2513"/>
    <cellStyle name="Display Price" xfId="2514"/>
    <cellStyle name="Dollar (zero dec)" xfId="2515"/>
    <cellStyle name="Dollar (zero dec) 2" xfId="2682"/>
    <cellStyle name="Enter Currency (0)" xfId="2516"/>
    <cellStyle name="Enter Currency (2)" xfId="2517"/>
    <cellStyle name="Enter Units (0)" xfId="2518"/>
    <cellStyle name="Enter Units (1)" xfId="2519"/>
    <cellStyle name="Enter Units (2)" xfId="2520"/>
    <cellStyle name="Entered" xfId="2521"/>
    <cellStyle name="Euro" xfId="2522"/>
    <cellStyle name="F2" xfId="2525"/>
    <cellStyle name="F3" xfId="2526"/>
    <cellStyle name="F4" xfId="2527"/>
    <cellStyle name="F5" xfId="2528"/>
    <cellStyle name="F6" xfId="2529"/>
    <cellStyle name="F7" xfId="2530"/>
    <cellStyle name="F8" xfId="2531"/>
    <cellStyle name="FinePrint" xfId="2532"/>
    <cellStyle name="Fixed" xfId="2533"/>
    <cellStyle name="Followed Hyperlink" xfId="2534"/>
    <cellStyle name="G/표준" xfId="2535"/>
    <cellStyle name="G10" xfId="2536"/>
    <cellStyle name="ǦǦ_x0003_" xfId="2537"/>
    <cellStyle name="Grey" xfId="2538"/>
    <cellStyle name="H1" xfId="2539"/>
    <cellStyle name="H2" xfId="2540"/>
    <cellStyle name="head" xfId="2541"/>
    <cellStyle name="head 1" xfId="2542"/>
    <cellStyle name="head 1-1" xfId="2543"/>
    <cellStyle name="HEADER" xfId="2544"/>
    <cellStyle name="Header1" xfId="2545"/>
    <cellStyle name="Header2" xfId="2546"/>
    <cellStyle name="Heading" xfId="2547"/>
    <cellStyle name="Heading 1" xfId="2548"/>
    <cellStyle name="Heading 2" xfId="2549"/>
    <cellStyle name="Heading 3" xfId="2550"/>
    <cellStyle name="Heading_강릉대 자연과학대 환경개선내역서" xfId="2551"/>
    <cellStyle name="Heading1" xfId="2552"/>
    <cellStyle name="Heading2" xfId="2553"/>
    <cellStyle name="Heading2Divider" xfId="2554"/>
    <cellStyle name="HEADINGS" xfId="2555"/>
    <cellStyle name="HEADINGSTOP" xfId="2556"/>
    <cellStyle name="Helv8_PFD4.XLS" xfId="2557"/>
    <cellStyle name="HIGHLIGHT" xfId="2558"/>
    <cellStyle name="Hyperlink" xfId="2559"/>
    <cellStyle name="Input" xfId="2560"/>
    <cellStyle name="Input [yellow]" xfId="2561"/>
    <cellStyle name="Input Cells" xfId="2562"/>
    <cellStyle name="Input Price" xfId="2563"/>
    <cellStyle name="Input Quantity" xfId="2564"/>
    <cellStyle name="Input Single Cell" xfId="2565"/>
    <cellStyle name="InputBodyCurr" xfId="2566"/>
    <cellStyle name="InputBodyDate" xfId="2567"/>
    <cellStyle name="InputBodyText" xfId="2568"/>
    <cellStyle name="InputColor" xfId="2569"/>
    <cellStyle name="Item" xfId="2570"/>
    <cellStyle name="Item Input" xfId="2571"/>
    <cellStyle name="_x0001__x0002_ĵĵ_x0007_ ĵĵ_x000d__x000d_ƨƬ_x0001__x0002_ƨƬ_x0007__x000d_ǒǓ _x000d_ǜǜ_x000d__x000d_ǪǪ_x0007__x0007__x0005__x0005__x0010__x0001_ဠ" xfId="2572"/>
    <cellStyle name="Komma [0]_BINV" xfId="2573"/>
    <cellStyle name="Komma_BINV" xfId="2574"/>
    <cellStyle name="L`" xfId="2575"/>
    <cellStyle name="Link Currency (0)" xfId="2576"/>
    <cellStyle name="Link Currency (2)" xfId="2577"/>
    <cellStyle name="Link Units (0)" xfId="2578"/>
    <cellStyle name="Link Units (1)" xfId="2579"/>
    <cellStyle name="Link Units (2)" xfId="2580"/>
    <cellStyle name="Linked Cells" xfId="2581"/>
    <cellStyle name="Midtitle" xfId="2582"/>
    <cellStyle name="Millares [0]_PERSONAL" xfId="2583"/>
    <cellStyle name="Millares_PERSONAL" xfId="2584"/>
    <cellStyle name="Milliers [0]_Arabian Spec" xfId="2585"/>
    <cellStyle name="Milliers_Arabian Spec" xfId="2586"/>
    <cellStyle name="Model" xfId="2587"/>
    <cellStyle name="Mon?aire [0]_Arabian Spec" xfId="2588"/>
    <cellStyle name="Mon?aire_Arabian Spec" xfId="2589"/>
    <cellStyle name="Moneda [0]_CONTENCION CONDELL 25.051" xfId="2590"/>
    <cellStyle name="Moneda_CONTENCION CONDELL 25.051" xfId="2591"/>
    <cellStyle name="Monétaire [0]_CTC" xfId="2592"/>
    <cellStyle name="Monétaire_CTC" xfId="2593"/>
    <cellStyle name="MS Proofing Tools" xfId="2594"/>
    <cellStyle name="no dec" xfId="2595"/>
    <cellStyle name="normal" xfId="2596"/>
    <cellStyle name="Normal - Style1" xfId="2598"/>
    <cellStyle name="Normal - Style1 2" xfId="2683"/>
    <cellStyle name="Normal - Style2" xfId="2599"/>
    <cellStyle name="Normal - Style3" xfId="2600"/>
    <cellStyle name="Normal - Style4" xfId="2601"/>
    <cellStyle name="Normal - Style5" xfId="2602"/>
    <cellStyle name="Normal - Style6" xfId="2603"/>
    <cellStyle name="Normal - Style7" xfId="2604"/>
    <cellStyle name="Normal - Style8" xfId="2605"/>
    <cellStyle name="Normal - 유형1" xfId="2597"/>
    <cellStyle name="Normal_ 내역 (2)" xfId="2606"/>
    <cellStyle name="Œ…?æ맖?e [0.00]_guyan" xfId="2607"/>
    <cellStyle name="Œ…?æ맖?e_guyan" xfId="2608"/>
    <cellStyle name="oft Excel]_x000d__x000a_Comment=The open=/f lines load custom functions into the Paste Function list._x000d__x000a_Maximized=3_x000d__x000a_AutoFormat=" xfId="2609"/>
    <cellStyle name="oh" xfId="2610"/>
    <cellStyle name="Output Single Cell" xfId="2611"/>
    <cellStyle name="Package Size" xfId="2612"/>
    <cellStyle name="per.style" xfId="2613"/>
    <cellStyle name="Percent" xfId="2614"/>
    <cellStyle name="Percent (0)" xfId="2615"/>
    <cellStyle name="Percent [0]" xfId="2616"/>
    <cellStyle name="Percent [00]" xfId="2617"/>
    <cellStyle name="Percent [2]" xfId="2618"/>
    <cellStyle name="Percent_#6 Temps &amp; Contractors" xfId="2619"/>
    <cellStyle name="PrePop Currency (0)" xfId="2620"/>
    <cellStyle name="PrePop Currency (2)" xfId="2621"/>
    <cellStyle name="PrePop Units (0)" xfId="2622"/>
    <cellStyle name="PrePop Units (1)" xfId="2623"/>
    <cellStyle name="PrePop Units (2)" xfId="2624"/>
    <cellStyle name="pricing" xfId="2625"/>
    <cellStyle name="Print Heading" xfId="2626"/>
    <cellStyle name="Procent_BINV" xfId="2627"/>
    <cellStyle name="PSChar" xfId="2628"/>
    <cellStyle name="Recipe" xfId="2629"/>
    <cellStyle name="Recipe Heading" xfId="2630"/>
    <cellStyle name="regstoresfromspecstores" xfId="2631"/>
    <cellStyle name="Revenue" xfId="2632"/>
    <cellStyle name="RevList" xfId="2633"/>
    <cellStyle name="RptTitle" xfId="2634"/>
    <cellStyle name="sh" xfId="2635"/>
    <cellStyle name="SHADEDSTORES" xfId="2636"/>
    <cellStyle name="specstores" xfId="2637"/>
    <cellStyle name="ssh" xfId="2638"/>
    <cellStyle name="_x0001__x0002_ƨƬ_x0007__x000d_ǒǓ _x000d_ǜǜ_x000d__x000d_ǪǪ_x0007__x0007__x0005__x0005__x0010__x0001_ဠ" xfId="2639"/>
    <cellStyle name="Standaard_BINV" xfId="2640"/>
    <cellStyle name="STANDARD" xfId="2641"/>
    <cellStyle name="STD" xfId="2642"/>
    <cellStyle name="subhead" xfId="2643"/>
    <cellStyle name="SubHeading" xfId="2644"/>
    <cellStyle name="Subtotal" xfId="2645"/>
    <cellStyle name="Subtotal 1" xfId="2646"/>
    <cellStyle name="Suggested Quantity" xfId="2647"/>
    <cellStyle name="testtitle" xfId="2648"/>
    <cellStyle name="Text Indent A" xfId="2649"/>
    <cellStyle name="Text Indent B" xfId="2650"/>
    <cellStyle name="Text Indent C" xfId="2651"/>
    <cellStyle name="þ?b?þ?b?þ?b?þ?b?þ?b?þ?b?þ?b灌þ?b?þ?&lt;?b?þ?b濬þ?b?þ?b?þ昰_x0018_?þ????_x0008_" xfId="2652"/>
    <cellStyle name="þ൚b⍼þ൪b⎨þൺb⏜þඊb␌þකb濰þඪb瀠þයb灌þ්b炈þ宐&lt;෢b濈þෲb濬þขb瀐þฒb瀰þ昰_x0018_⋸þ㤕䰀ጤܕ_x0008_" xfId="2653"/>
    <cellStyle name="Title" xfId="2654"/>
    <cellStyle name="title [1]" xfId="2655"/>
    <cellStyle name="title [2]" xfId="2656"/>
    <cellStyle name="Title_당산유보라반도건설모델하우스-5-28(" xfId="2657"/>
    <cellStyle name="Total" xfId="2658"/>
    <cellStyle name="TotalCurr" xfId="2659"/>
    <cellStyle name="TotalHdr" xfId="2660"/>
    <cellStyle name="UM" xfId="2661"/>
    <cellStyle name="Unprot" xfId="2662"/>
    <cellStyle name="Unprot$" xfId="2663"/>
    <cellStyle name="Unprotect" xfId="2664"/>
    <cellStyle name="Valuta [0]_BINV" xfId="2665"/>
    <cellStyle name="Valuta_BINV" xfId="2666"/>
    <cellStyle name="W?rung [0]_Ausdruck RUND (D)" xfId="2668"/>
    <cellStyle name="W?rung_Ausdruck RUND (D)" xfId="2669"/>
    <cellStyle name="wonga" xfId="2671"/>
    <cellStyle name="_x0008_z" xfId="2672"/>
    <cellStyle name="μU¿¡ ¿A´A CIAIÆU¸μAⓒ" xfId="2673"/>
    <cellStyle name="ீ화_수출실적 _현대업무추진 " xfId="2674"/>
    <cellStyle name="_x0010__x0001_ဠ" xfId="2675"/>
    <cellStyle name="|?ドE" xfId="2213"/>
    <cellStyle name="화 [0]_총괄표(수정)" xfId="2676"/>
    <cellStyle name="견적" xfId="1403"/>
    <cellStyle name="고정소숫점" xfId="1404"/>
    <cellStyle name="고정출력1" xfId="1405"/>
    <cellStyle name="고정출력2" xfId="1406"/>
    <cellStyle name="공사원가계산서(조경)" xfId="1407"/>
    <cellStyle name="공종" xfId="1408"/>
    <cellStyle name="咬訌裝?INCOM1" xfId="1409"/>
    <cellStyle name="咬訌裝?INCOM10" xfId="1410"/>
    <cellStyle name="咬訌裝?INCOM2" xfId="1411"/>
    <cellStyle name="咬訌裝?INCOM3" xfId="1412"/>
    <cellStyle name="咬訌裝?INCOM4" xfId="1413"/>
    <cellStyle name="咬訌裝?INCOM5" xfId="1414"/>
    <cellStyle name="咬訌裝?INCOM6" xfId="1415"/>
    <cellStyle name="咬訌裝?INCOM7" xfId="1416"/>
    <cellStyle name="咬訌裝?INCOM8" xfId="1417"/>
    <cellStyle name="咬訌裝?INCOM9" xfId="1418"/>
    <cellStyle name="咬訌裝?PRIB11" xfId="1419"/>
    <cellStyle name="규격" xfId="1420"/>
    <cellStyle name="그림" xfId="1421"/>
    <cellStyle name="금액" xfId="1422"/>
    <cellStyle name="기계" xfId="1423"/>
    <cellStyle name="기본내역서" xfId="1424"/>
    <cellStyle name="기본숫자" xfId="1425"/>
    <cellStyle name="끼_x0001_?" xfId="1426"/>
    <cellStyle name="날짜" xfId="1427"/>
    <cellStyle name="내역" xfId="1428"/>
    <cellStyle name="내역서" xfId="1429"/>
    <cellStyle name="네모제목" xfId="1430"/>
    <cellStyle name="단가" xfId="1431"/>
    <cellStyle name="단위" xfId="1432"/>
    <cellStyle name="단위(원)" xfId="1433"/>
    <cellStyle name="달러" xfId="1434"/>
    <cellStyle name="돋움채" xfId="1435"/>
    <cellStyle name="뒤에 오는 하이퍼링크" xfId="1436"/>
    <cellStyle name="똿떓죶Ø괻 [0.00]_NT Server " xfId="1437"/>
    <cellStyle name="똿떓죶Ø괻_NT Server " xfId="1438"/>
    <cellStyle name="똿뗦먛귟 [0.00]_laroux" xfId="1439"/>
    <cellStyle name="똿뗦먛귟_laroux" xfId="1440"/>
    <cellStyle name="마이너스키" xfId="1441"/>
    <cellStyle name="묮뎋 [0.00]_NT Server " xfId="1442"/>
    <cellStyle name="묮뎋_NT Server " xfId="1443"/>
    <cellStyle name="물량집계(갑)" xfId="1444"/>
    <cellStyle name="믅됞 [0.00]_laroux" xfId="1445"/>
    <cellStyle name="믅됞_laroux" xfId="1446"/>
    <cellStyle name="未定義" xfId="1447"/>
    <cellStyle name="배분" xfId="1448"/>
    <cellStyle name="백" xfId="1449"/>
    <cellStyle name="백_공설운동진입(가실행)" xfId="1450"/>
    <cellStyle name="백_공설운동진입(가실행)_제주대명호텔공용홀 9-13(제출)-3차" xfId="1451"/>
    <cellStyle name="백_공설운동진입(가실행)_제주리조트 공용부리뉴얼공사(2차)" xfId="1452"/>
    <cellStyle name="백_공설운동진입(가실행)_한남동 근린생활시설-6-1" xfId="1453"/>
    <cellStyle name="백_공설운동진입(가실행)_한남동 근린생활시설-6-1_제주대명호텔공용홀 9-13(제출)-3차" xfId="1454"/>
    <cellStyle name="백_공설운동진입(가실행)_한남동 근린생활시설-6-1_제주리조트 공용부리뉴얼공사(2차)" xfId="1455"/>
    <cellStyle name="백_공설운동진입(가실행)_한남동 근린생활시설-6-1_한남동 근린생활시설-6-1" xfId="1456"/>
    <cellStyle name="백_공설운동진입(가실행)_한남동 근린생활시설-6-1_한남동 근린생활시설-6-1_제주대명호텔공용홀 9-13(제출)-3차" xfId="1457"/>
    <cellStyle name="백_공설운동진입(가실행)_한남동 근린생활시설-6-1_한남동 근린생활시설-6-1_제주리조트 공용부리뉴얼공사(2차)" xfId="1458"/>
    <cellStyle name="백_미장공사현설" xfId="1459"/>
    <cellStyle name="백_부대초안" xfId="1460"/>
    <cellStyle name="백_부대초안_AC" xfId="1468"/>
    <cellStyle name="백_부대초안_AC_Book1" xfId="1470"/>
    <cellStyle name="백_부대초안_AC_양식" xfId="1469"/>
    <cellStyle name="백_부대초안_Book1" xfId="1471"/>
    <cellStyle name="백_부대초안_김포투찰" xfId="1461"/>
    <cellStyle name="백_부대초안_김포투찰_AC" xfId="1463"/>
    <cellStyle name="백_부대초안_김포투찰_AC_Book1" xfId="1465"/>
    <cellStyle name="백_부대초안_김포투찰_AC_양식" xfId="1464"/>
    <cellStyle name="백_부대초안_김포투찰_Book1" xfId="1466"/>
    <cellStyle name="백_부대초안_김포투찰_양식" xfId="1462"/>
    <cellStyle name="백_부대초안_양식" xfId="1467"/>
    <cellStyle name="백_제주대명호텔공용홀 9-13(제출)-3차" xfId="1472"/>
    <cellStyle name="백_제주리조트 공용부리뉴얼공사(2차)" xfId="1473"/>
    <cellStyle name="백_철창호현설" xfId="1474"/>
    <cellStyle name="백_토목내역서" xfId="1475"/>
    <cellStyle name="백_토목내역서_공설운동진입(가실행)" xfId="1476"/>
    <cellStyle name="백_토목내역서_공설운동진입(가실행)_제주대명호텔공용홀 9-13(제출)-3차" xfId="1477"/>
    <cellStyle name="백_토목내역서_공설운동진입(가실행)_제주리조트 공용부리뉴얼공사(2차)" xfId="1478"/>
    <cellStyle name="백_토목내역서_공설운동진입(가실행)_한남동 근린생활시설-6-1" xfId="1479"/>
    <cellStyle name="백_토목내역서_공설운동진입(가실행)_한남동 근린생활시설-6-1_제주대명호텔공용홀 9-13(제출)-3차" xfId="1480"/>
    <cellStyle name="백_토목내역서_공설운동진입(가실행)_한남동 근린생활시설-6-1_제주리조트 공용부리뉴얼공사(2차)" xfId="1481"/>
    <cellStyle name="백_토목내역서_공설운동진입(가실행)_한남동 근린생활시설-6-1_한남동 근린생활시설-6-1" xfId="1482"/>
    <cellStyle name="백_토목내역서_공설운동진입(가실행)_한남동 근린생활시설-6-1_한남동 근린생활시설-6-1_제주대명호텔공용홀 9-13(제출)-3차" xfId="1483"/>
    <cellStyle name="백_토목내역서_공설운동진입(가실행)_한남동 근린생활시설-6-1_한남동 근린생활시설-6-1_제주리조트 공용부리뉴얼공사(2차)" xfId="1484"/>
    <cellStyle name="백_토목내역서_부대초안" xfId="1485"/>
    <cellStyle name="백_토목내역서_부대초안_AC" xfId="1493"/>
    <cellStyle name="백_토목내역서_부대초안_AC_Book1" xfId="1495"/>
    <cellStyle name="백_토목내역서_부대초안_AC_양식" xfId="1494"/>
    <cellStyle name="백_토목내역서_부대초안_Book1" xfId="1496"/>
    <cellStyle name="백_토목내역서_부대초안_김포투찰" xfId="1486"/>
    <cellStyle name="백_토목내역서_부대초안_김포투찰_AC" xfId="1488"/>
    <cellStyle name="백_토목내역서_부대초안_김포투찰_AC_Book1" xfId="1490"/>
    <cellStyle name="백_토목내역서_부대초안_김포투찰_AC_양식" xfId="1489"/>
    <cellStyle name="백_토목내역서_부대초안_김포투찰_Book1" xfId="1491"/>
    <cellStyle name="백_토목내역서_부대초안_김포투찰_양식" xfId="1487"/>
    <cellStyle name="백_토목내역서_부대초안_양식" xfId="1492"/>
    <cellStyle name="백_토목내역서_제주대명호텔공용홀 9-13(제출)-3차" xfId="1497"/>
    <cellStyle name="백_토목내역서_제주리조트 공용부리뉴얼공사(2차)" xfId="1498"/>
    <cellStyle name="백_토목내역서_한남동 근린생활시설-6-1" xfId="1499"/>
    <cellStyle name="백_토목내역서_한남동 근린생활시설-6-1_제주대명호텔공용홀 9-13(제출)-3차" xfId="1500"/>
    <cellStyle name="백_토목내역서_한남동 근린생활시설-6-1_제주리조트 공용부리뉴얼공사(2차)" xfId="1501"/>
    <cellStyle name="백_토목내역서_한남동 근린생활시설-6-1_한남동 근린생활시설-6-1" xfId="1502"/>
    <cellStyle name="백_토목내역서_한남동 근린생활시설-6-1_한남동 근린생활시설-6-1_제주대명호텔공용홀 9-13(제출)-3차" xfId="1503"/>
    <cellStyle name="백_토목내역서_한남동 근린생활시설-6-1_한남동 근린생활시설-6-1_제주리조트 공용부리뉴얼공사(2차)" xfId="1504"/>
    <cellStyle name="백_한남동 근린생활시설-6-1" xfId="1505"/>
    <cellStyle name="백_한남동 근린생활시설-6-1_제주대명호텔공용홀 9-13(제출)-3차" xfId="1506"/>
    <cellStyle name="백_한남동 근린생활시설-6-1_제주리조트 공용부리뉴얼공사(2차)" xfId="1507"/>
    <cellStyle name="백_한남동 근린생활시설-6-1_한남동 근린생활시설-6-1" xfId="1508"/>
    <cellStyle name="백_한남동 근린생활시설-6-1_한남동 근린생활시설-6-1_제주대명호텔공용홀 9-13(제출)-3차" xfId="1509"/>
    <cellStyle name="백_한남동 근린생활시설-6-1_한남동 근린생활시설-6-1_제주리조트 공용부리뉴얼공사(2차)" xfId="1510"/>
    <cellStyle name="백분율 [△1]" xfId="1511"/>
    <cellStyle name="백분율 [△2]" xfId="1512"/>
    <cellStyle name="백분율 [0]" xfId="1513"/>
    <cellStyle name="백분율 [2]" xfId="1514"/>
    <cellStyle name="백분율 2" xfId="1515"/>
    <cellStyle name="백분율［△1］" xfId="1516"/>
    <cellStyle name="백분율［△2］" xfId="1517"/>
    <cellStyle name="병합 후 가운데 맞춤" xfId="1518"/>
    <cellStyle name="병합 후 가운데 정열" xfId="1519"/>
    <cellStyle name="본문" xfId="1520"/>
    <cellStyle name="附註" xfId="1521"/>
    <cellStyle name="분수" xfId="1522"/>
    <cellStyle name="뷭?" xfId="1523"/>
    <cellStyle name="빨간색" xfId="1524"/>
    <cellStyle name="빨강" xfId="1525"/>
    <cellStyle name="사용자정의" xfId="1526"/>
    <cellStyle name="常规_cs802" xfId="1527"/>
    <cellStyle name="선택영역의 가운데로" xfId="1528"/>
    <cellStyle name="설계서" xfId="1529"/>
    <cellStyle name="설계서-내용" xfId="1530"/>
    <cellStyle name="설계서-내용-소수점" xfId="1531"/>
    <cellStyle name="설계서-내용-우" xfId="1532"/>
    <cellStyle name="설계서-내용-좌" xfId="1533"/>
    <cellStyle name="설계서-소제목" xfId="1534"/>
    <cellStyle name="설계서-타이틀" xfId="1535"/>
    <cellStyle name="설계서-항목" xfId="1536"/>
    <cellStyle name="소수0" xfId="1537"/>
    <cellStyle name="소수1" xfId="1538"/>
    <cellStyle name="소수2" xfId="1539"/>
    <cellStyle name="소수3" xfId="1540"/>
    <cellStyle name="수" xfId="1541"/>
    <cellStyle name="수_김포대학 내역서" xfId="1542"/>
    <cellStyle name="수_한진 견적서" xfId="1543"/>
    <cellStyle name="수량" xfId="1544"/>
    <cellStyle name="수량1" xfId="1545"/>
    <cellStyle name="수량산출" xfId="1546"/>
    <cellStyle name="수목명" xfId="1547"/>
    <cellStyle name="수산" xfId="1548"/>
    <cellStyle name="숫자" xfId="1549"/>
    <cellStyle name="숫자(R)" xfId="1550"/>
    <cellStyle name="쉼표 [0]" xfId="1551" builtinId="6"/>
    <cellStyle name="쉼표 [0] 14" xfId="1552"/>
    <cellStyle name="쉼표 [0] 2" xfId="1553"/>
    <cellStyle name="쉼표 [0] 2 2" xfId="1554"/>
    <cellStyle name="쉼표 [0] 3" xfId="1555"/>
    <cellStyle name="쉼표 [0] 4" xfId="1556"/>
    <cellStyle name="쉼표 [0] 5" xfId="2684"/>
    <cellStyle name="스타일 1" xfId="1557"/>
    <cellStyle name="스타일 10" xfId="1558"/>
    <cellStyle name="스타일 100" xfId="1559"/>
    <cellStyle name="스타일 101" xfId="1560"/>
    <cellStyle name="스타일 102" xfId="1561"/>
    <cellStyle name="스타일 103" xfId="1562"/>
    <cellStyle name="스타일 104" xfId="1563"/>
    <cellStyle name="스타일 105" xfId="1564"/>
    <cellStyle name="스타일 106" xfId="1565"/>
    <cellStyle name="스타일 107" xfId="1566"/>
    <cellStyle name="스타일 108" xfId="1567"/>
    <cellStyle name="스타일 109" xfId="1568"/>
    <cellStyle name="스타일 11" xfId="1569"/>
    <cellStyle name="스타일 110" xfId="1570"/>
    <cellStyle name="스타일 111" xfId="1571"/>
    <cellStyle name="스타일 112" xfId="1572"/>
    <cellStyle name="스타일 113" xfId="1573"/>
    <cellStyle name="스타일 114" xfId="1574"/>
    <cellStyle name="스타일 115" xfId="1575"/>
    <cellStyle name="스타일 116" xfId="1576"/>
    <cellStyle name="스타일 117" xfId="1577"/>
    <cellStyle name="스타일 118" xfId="1578"/>
    <cellStyle name="스타일 119" xfId="1579"/>
    <cellStyle name="스타일 12" xfId="1580"/>
    <cellStyle name="스타일 120" xfId="1581"/>
    <cellStyle name="스타일 121" xfId="1582"/>
    <cellStyle name="스타일 122" xfId="1583"/>
    <cellStyle name="스타일 123" xfId="1584"/>
    <cellStyle name="스타일 124" xfId="1585"/>
    <cellStyle name="스타일 125" xfId="1586"/>
    <cellStyle name="스타일 126" xfId="1587"/>
    <cellStyle name="스타일 127" xfId="1588"/>
    <cellStyle name="스타일 128" xfId="1589"/>
    <cellStyle name="스타일 129" xfId="1590"/>
    <cellStyle name="스타일 13" xfId="1591"/>
    <cellStyle name="스타일 130" xfId="1592"/>
    <cellStyle name="스타일 131" xfId="1593"/>
    <cellStyle name="스타일 132" xfId="1594"/>
    <cellStyle name="스타일 133" xfId="1595"/>
    <cellStyle name="스타일 134" xfId="1596"/>
    <cellStyle name="스타일 135" xfId="1597"/>
    <cellStyle name="스타일 136" xfId="1598"/>
    <cellStyle name="스타일 137" xfId="1599"/>
    <cellStyle name="스타일 138" xfId="1600"/>
    <cellStyle name="스타일 139" xfId="1601"/>
    <cellStyle name="스타일 14" xfId="1602"/>
    <cellStyle name="스타일 140" xfId="1603"/>
    <cellStyle name="스타일 141" xfId="1604"/>
    <cellStyle name="스타일 142" xfId="1605"/>
    <cellStyle name="스타일 143" xfId="1606"/>
    <cellStyle name="스타일 144" xfId="1607"/>
    <cellStyle name="스타일 145" xfId="1608"/>
    <cellStyle name="스타일 146" xfId="1609"/>
    <cellStyle name="스타일 147" xfId="1610"/>
    <cellStyle name="스타일 148" xfId="1611"/>
    <cellStyle name="스타일 149" xfId="1612"/>
    <cellStyle name="스타일 15" xfId="1613"/>
    <cellStyle name="스타일 150" xfId="1614"/>
    <cellStyle name="스타일 151" xfId="1615"/>
    <cellStyle name="스타일 152" xfId="1616"/>
    <cellStyle name="스타일 153" xfId="1617"/>
    <cellStyle name="스타일 154" xfId="1618"/>
    <cellStyle name="스타일 155" xfId="1619"/>
    <cellStyle name="스타일 156" xfId="1620"/>
    <cellStyle name="스타일 157" xfId="1621"/>
    <cellStyle name="스타일 158" xfId="1622"/>
    <cellStyle name="스타일 159" xfId="1623"/>
    <cellStyle name="스타일 16" xfId="1624"/>
    <cellStyle name="스타일 160" xfId="1625"/>
    <cellStyle name="스타일 161" xfId="1626"/>
    <cellStyle name="스타일 162" xfId="1627"/>
    <cellStyle name="스타일 163" xfId="1628"/>
    <cellStyle name="스타일 164" xfId="1629"/>
    <cellStyle name="스타일 165" xfId="1630"/>
    <cellStyle name="스타일 166" xfId="1631"/>
    <cellStyle name="스타일 167" xfId="1632"/>
    <cellStyle name="스타일 168" xfId="1633"/>
    <cellStyle name="스타일 169" xfId="1634"/>
    <cellStyle name="스타일 17" xfId="1635"/>
    <cellStyle name="스타일 170" xfId="1636"/>
    <cellStyle name="스타일 171" xfId="1637"/>
    <cellStyle name="스타일 172" xfId="1638"/>
    <cellStyle name="스타일 173" xfId="1639"/>
    <cellStyle name="스타일 174" xfId="1640"/>
    <cellStyle name="스타일 175" xfId="1641"/>
    <cellStyle name="스타일 176" xfId="1642"/>
    <cellStyle name="스타일 177" xfId="1643"/>
    <cellStyle name="스타일 178" xfId="1644"/>
    <cellStyle name="스타일 179" xfId="1645"/>
    <cellStyle name="스타일 18" xfId="1646"/>
    <cellStyle name="스타일 180" xfId="1647"/>
    <cellStyle name="스타일 181" xfId="1648"/>
    <cellStyle name="스타일 182" xfId="1649"/>
    <cellStyle name="스타일 183" xfId="1650"/>
    <cellStyle name="스타일 184" xfId="1651"/>
    <cellStyle name="스타일 185" xfId="1652"/>
    <cellStyle name="스타일 186" xfId="1653"/>
    <cellStyle name="스타일 187" xfId="1654"/>
    <cellStyle name="스타일 188" xfId="1655"/>
    <cellStyle name="스타일 189" xfId="1656"/>
    <cellStyle name="스타일 19" xfId="1657"/>
    <cellStyle name="스타일 190" xfId="1658"/>
    <cellStyle name="스타일 191" xfId="1659"/>
    <cellStyle name="스타일 192" xfId="1660"/>
    <cellStyle name="스타일 193" xfId="1661"/>
    <cellStyle name="스타일 194" xfId="1662"/>
    <cellStyle name="스타일 195" xfId="1663"/>
    <cellStyle name="스타일 196" xfId="1664"/>
    <cellStyle name="스타일 197" xfId="1665"/>
    <cellStyle name="스타일 198" xfId="1666"/>
    <cellStyle name="스타일 199" xfId="1667"/>
    <cellStyle name="스타일 2" xfId="1668"/>
    <cellStyle name="스타일 20" xfId="1669"/>
    <cellStyle name="스타일 200" xfId="1670"/>
    <cellStyle name="스타일 201" xfId="1671"/>
    <cellStyle name="스타일 202" xfId="1672"/>
    <cellStyle name="스타일 203" xfId="1673"/>
    <cellStyle name="스타일 204" xfId="1674"/>
    <cellStyle name="스타일 205" xfId="1675"/>
    <cellStyle name="스타일 206" xfId="1676"/>
    <cellStyle name="스타일 207" xfId="1677"/>
    <cellStyle name="스타일 208" xfId="1678"/>
    <cellStyle name="스타일 209" xfId="1679"/>
    <cellStyle name="스타일 21" xfId="1680"/>
    <cellStyle name="스타일 210" xfId="1681"/>
    <cellStyle name="스타일 211" xfId="1682"/>
    <cellStyle name="스타일 212" xfId="1683"/>
    <cellStyle name="스타일 213" xfId="1684"/>
    <cellStyle name="스타일 214" xfId="1685"/>
    <cellStyle name="스타일 215" xfId="1686"/>
    <cellStyle name="스타일 216" xfId="1687"/>
    <cellStyle name="스타일 217" xfId="1688"/>
    <cellStyle name="스타일 218" xfId="1689"/>
    <cellStyle name="스타일 219" xfId="1690"/>
    <cellStyle name="스타일 22" xfId="1691"/>
    <cellStyle name="스타일 220" xfId="1692"/>
    <cellStyle name="스타일 221" xfId="1693"/>
    <cellStyle name="스타일 222" xfId="1694"/>
    <cellStyle name="스타일 223" xfId="1695"/>
    <cellStyle name="스타일 224" xfId="1696"/>
    <cellStyle name="스타일 225" xfId="1697"/>
    <cellStyle name="스타일 226" xfId="1698"/>
    <cellStyle name="스타일 227" xfId="1699"/>
    <cellStyle name="스타일 228" xfId="1700"/>
    <cellStyle name="스타일 229" xfId="1701"/>
    <cellStyle name="스타일 23" xfId="1702"/>
    <cellStyle name="스타일 230" xfId="1703"/>
    <cellStyle name="스타일 231" xfId="1704"/>
    <cellStyle name="스타일 232" xfId="1705"/>
    <cellStyle name="스타일 233" xfId="1706"/>
    <cellStyle name="스타일 234" xfId="1707"/>
    <cellStyle name="스타일 235" xfId="1708"/>
    <cellStyle name="스타일 236" xfId="1709"/>
    <cellStyle name="스타일 237" xfId="1710"/>
    <cellStyle name="스타일 238" xfId="1711"/>
    <cellStyle name="스타일 239" xfId="1712"/>
    <cellStyle name="스타일 24" xfId="1713"/>
    <cellStyle name="스타일 240" xfId="1714"/>
    <cellStyle name="스타일 241" xfId="1715"/>
    <cellStyle name="스타일 242" xfId="1716"/>
    <cellStyle name="스타일 243" xfId="1717"/>
    <cellStyle name="스타일 244" xfId="1718"/>
    <cellStyle name="스타일 245" xfId="1719"/>
    <cellStyle name="스타일 246" xfId="1720"/>
    <cellStyle name="스타일 247" xfId="1721"/>
    <cellStyle name="스타일 248" xfId="1722"/>
    <cellStyle name="스타일 249" xfId="1723"/>
    <cellStyle name="스타일 25" xfId="1724"/>
    <cellStyle name="스타일 250" xfId="1725"/>
    <cellStyle name="스타일 251" xfId="1726"/>
    <cellStyle name="스타일 252" xfId="1727"/>
    <cellStyle name="스타일 253" xfId="1728"/>
    <cellStyle name="스타일 254" xfId="1729"/>
    <cellStyle name="스타일 255" xfId="1730"/>
    <cellStyle name="스타일 26" xfId="1731"/>
    <cellStyle name="스타일 27" xfId="1732"/>
    <cellStyle name="스타일 28" xfId="1733"/>
    <cellStyle name="스타일 29" xfId="1734"/>
    <cellStyle name="스타일 3" xfId="1735"/>
    <cellStyle name="스타일 30" xfId="1736"/>
    <cellStyle name="스타일 31" xfId="1737"/>
    <cellStyle name="스타일 32" xfId="1738"/>
    <cellStyle name="스타일 33" xfId="1739"/>
    <cellStyle name="스타일 34" xfId="1740"/>
    <cellStyle name="스타일 35" xfId="1741"/>
    <cellStyle name="스타일 36" xfId="1742"/>
    <cellStyle name="스타일 37" xfId="1743"/>
    <cellStyle name="스타일 38" xfId="1744"/>
    <cellStyle name="스타일 39" xfId="1745"/>
    <cellStyle name="스타일 4" xfId="1746"/>
    <cellStyle name="스타일 40" xfId="1747"/>
    <cellStyle name="스타일 41" xfId="1748"/>
    <cellStyle name="스타일 42" xfId="1749"/>
    <cellStyle name="스타일 43" xfId="1750"/>
    <cellStyle name="스타일 44" xfId="1751"/>
    <cellStyle name="스타일 45" xfId="1752"/>
    <cellStyle name="스타일 46" xfId="1753"/>
    <cellStyle name="스타일 47" xfId="1754"/>
    <cellStyle name="스타일 48" xfId="1755"/>
    <cellStyle name="스타일 49" xfId="1756"/>
    <cellStyle name="스타일 5" xfId="1757"/>
    <cellStyle name="스타일 50" xfId="1758"/>
    <cellStyle name="스타일 51" xfId="1759"/>
    <cellStyle name="스타일 52" xfId="1760"/>
    <cellStyle name="스타일 53" xfId="1761"/>
    <cellStyle name="스타일 54" xfId="1762"/>
    <cellStyle name="스타일 55" xfId="1763"/>
    <cellStyle name="스타일 56" xfId="1764"/>
    <cellStyle name="스타일 57" xfId="1765"/>
    <cellStyle name="스타일 58" xfId="1766"/>
    <cellStyle name="스타일 59" xfId="1767"/>
    <cellStyle name="스타일 6" xfId="1768"/>
    <cellStyle name="스타일 60" xfId="1769"/>
    <cellStyle name="스타일 61" xfId="1770"/>
    <cellStyle name="스타일 62" xfId="1771"/>
    <cellStyle name="스타일 63" xfId="1772"/>
    <cellStyle name="스타일 64" xfId="1773"/>
    <cellStyle name="스타일 65" xfId="1774"/>
    <cellStyle name="스타일 66" xfId="1775"/>
    <cellStyle name="스타일 67" xfId="1776"/>
    <cellStyle name="스타일 68" xfId="1777"/>
    <cellStyle name="스타일 69" xfId="1778"/>
    <cellStyle name="스타일 7" xfId="1779"/>
    <cellStyle name="스타일 70" xfId="1780"/>
    <cellStyle name="스타일 71" xfId="1781"/>
    <cellStyle name="스타일 72" xfId="1782"/>
    <cellStyle name="스타일 73" xfId="1783"/>
    <cellStyle name="스타일 74" xfId="1784"/>
    <cellStyle name="스타일 75" xfId="1785"/>
    <cellStyle name="스타일 76" xfId="1786"/>
    <cellStyle name="스타일 77" xfId="1787"/>
    <cellStyle name="스타일 78" xfId="1788"/>
    <cellStyle name="스타일 79" xfId="1789"/>
    <cellStyle name="스타일 8" xfId="1790"/>
    <cellStyle name="스타일 80" xfId="1791"/>
    <cellStyle name="스타일 81" xfId="1792"/>
    <cellStyle name="스타일 82" xfId="1793"/>
    <cellStyle name="스타일 83" xfId="1794"/>
    <cellStyle name="스타일 84" xfId="1795"/>
    <cellStyle name="스타일 85" xfId="1796"/>
    <cellStyle name="스타일 86" xfId="1797"/>
    <cellStyle name="스타일 87" xfId="1798"/>
    <cellStyle name="스타일 88" xfId="1799"/>
    <cellStyle name="스타일 89" xfId="1800"/>
    <cellStyle name="스타일 9" xfId="1801"/>
    <cellStyle name="스타일 90" xfId="1802"/>
    <cellStyle name="스타일 91" xfId="1803"/>
    <cellStyle name="스타일 92" xfId="1804"/>
    <cellStyle name="스타일 93" xfId="1805"/>
    <cellStyle name="스타일 94" xfId="1806"/>
    <cellStyle name="스타일 95" xfId="1807"/>
    <cellStyle name="스타일 96" xfId="1808"/>
    <cellStyle name="스타일 97" xfId="1809"/>
    <cellStyle name="스타일 98" xfId="1810"/>
    <cellStyle name="스타일 99" xfId="1811"/>
    <cellStyle name="안건회계법인" xfId="1813"/>
    <cellStyle name="연결" xfId="1814"/>
    <cellStyle name="연결번호" xfId="1815"/>
    <cellStyle name="연결전환2" xfId="1816"/>
    <cellStyle name="연결전환3" xfId="1817"/>
    <cellStyle name="열어본 하이퍼링크" xfId="1818"/>
    <cellStyle name="옛체" xfId="1819"/>
    <cellStyle name="원" xfId="1820"/>
    <cellStyle name="원_0008금감원통합감독검사정보시스템" xfId="1821"/>
    <cellStyle name="원_0009김포공항LED교체공사(광일)" xfId="1822"/>
    <cellStyle name="원_0011KIST소각설비제작설치" xfId="1825"/>
    <cellStyle name="원_0011긴급전화기정산(99년형광일)" xfId="1823"/>
    <cellStyle name="원_0011부산종합경기장전광판" xfId="1824"/>
    <cellStyle name="원_0012문화유적지표석제작설치" xfId="1826"/>
    <cellStyle name="원_0102국제조명신공항분수조명" xfId="1827"/>
    <cellStyle name="원_0103회전식현수막게시대제작설치" xfId="1828"/>
    <cellStyle name="원_0104포항시침출수처리시스템" xfId="1829"/>
    <cellStyle name="원_0105담배자판기개조원가" xfId="1830"/>
    <cellStyle name="원_0106LG인버터냉난방기제작-1" xfId="1831"/>
    <cellStyle name="원_0107광전송장비구매설치" xfId="1832"/>
    <cellStyle name="원_0107도공IBS설비SW부문(참조)" xfId="1833"/>
    <cellStyle name="원_0107문화재복원용목재-8월6일" xfId="1834"/>
    <cellStyle name="원_0107포천영중수배전반(제조,설치)" xfId="1835"/>
    <cellStyle name="원_0108농기반미곡건조기제작설치" xfId="1836"/>
    <cellStyle name="원_0108담배인삼공사영업춘추복" xfId="1837"/>
    <cellStyle name="원_0108한국전기교통-LED교통신호등((원본))" xfId="1838"/>
    <cellStyle name="원_0111해양수산부등명기제작" xfId="1839"/>
    <cellStyle name="원_0111핸디소프트-전자표준문서시스템" xfId="1840"/>
    <cellStyle name="원_0112금감원사무자동화시스템" xfId="1841"/>
    <cellStyle name="원_0112수도권매립지SW원가" xfId="1842"/>
    <cellStyle name="원_0112중고원-HRD종합정보망구축(完)" xfId="1843"/>
    <cellStyle name="원_0201종합예술회관의자제작설치-1" xfId="1844"/>
    <cellStyle name="원_0202마사회근무복" xfId="1845"/>
    <cellStyle name="원_0202부경교재-승강칠판" xfId="1846"/>
    <cellStyle name="원_0204한국석묘납골함-1규격" xfId="1847"/>
    <cellStyle name="원_0206금감원금융정보교환망재구축" xfId="1848"/>
    <cellStyle name="원_0206정통부수납장표기기제작설치" xfId="1849"/>
    <cellStyle name="원_0207담배인삼공사-담요" xfId="1850"/>
    <cellStyle name="원_0208레비텍-다층여과기설계변경" xfId="1851"/>
    <cellStyle name="원_0209이산화염소발생기-설치(50K)" xfId="1852"/>
    <cellStyle name="원_0210현대정보기술-TD이중계" xfId="1853"/>
    <cellStyle name="원_0211조달청-#1대북지원사업정산(1월7일)" xfId="1854"/>
    <cellStyle name="원_0212금감원-법규정보시스템(完)" xfId="1855"/>
    <cellStyle name="원_0301교통방송-CCTV유지보수" xfId="1856"/>
    <cellStyle name="원_0302인천경찰청-무인단속기위탁관리" xfId="1857"/>
    <cellStyle name="원_0302조달청-대북지원2차(안성연)" xfId="1858"/>
    <cellStyle name="원_0302조달청-대북지원2차(최수현)" xfId="1859"/>
    <cellStyle name="원_0302표준문서-쌍용정보통신(신)" xfId="1860"/>
    <cellStyle name="원_0304소프트파워-정부표준전자문서시스템" xfId="1861"/>
    <cellStyle name="원_0304소프트파워-정부표준전자문서시스템(完)" xfId="1862"/>
    <cellStyle name="원_0304철도청-주변환장치-1" xfId="1863"/>
    <cellStyle name="원_0305금감원-금융통계정보시스템구축(完)" xfId="1864"/>
    <cellStyle name="원_0305제낭조합-면범포지" xfId="1865"/>
    <cellStyle name="원_0306제낭공업협동조합-면범포지원단(경비까지)" xfId="1866"/>
    <cellStyle name="원_0307경찰청-무인교통단속표준SW개발용역(完)" xfId="1867"/>
    <cellStyle name="원_0308조달청-#8대북지원사업정산" xfId="1868"/>
    <cellStyle name="원_0309두합크린텍-설치원가" xfId="1869"/>
    <cellStyle name="원_0309조달청-#9대북지원사업정산" xfId="1870"/>
    <cellStyle name="원_0310여주상수도-탈수기(유천ENG)" xfId="1871"/>
    <cellStyle name="원_0311대기해양작업시간" xfId="1872"/>
    <cellStyle name="원_0311대기해양중형등명기" xfId="1873"/>
    <cellStyle name="원_0312국민체육진흥공단-전기부문" xfId="1874"/>
    <cellStyle name="원_0312대기해양-중형등명기제작설치" xfId="1875"/>
    <cellStyle name="원_0312라이준-칼라아스콘4규격" xfId="1876"/>
    <cellStyle name="원_0401집진기프로그램SW개발비산정" xfId="1877"/>
    <cellStyle name="원_2001-06조달청신성-한냉지형" xfId="1878"/>
    <cellStyle name="원_2002-03경찰대학-졸업식" xfId="1879"/>
    <cellStyle name="원_2002-03경찰청-경찰표지장" xfId="1880"/>
    <cellStyle name="원_2002-03반디-가로등(열주형)" xfId="1881"/>
    <cellStyle name="원_2002-03신화전자-감지기" xfId="1882"/>
    <cellStyle name="원_2002-04강원랜드-슬러트머신" xfId="1883"/>
    <cellStyle name="원_2002-04메가컴-외주무대" xfId="1884"/>
    <cellStyle name="원_2002-04엘지애드-무대" xfId="1885"/>
    <cellStyle name="원_2002-05강원랜드-슬러트머신(넥스터)" xfId="1886"/>
    <cellStyle name="원_2002-05경기경찰청-냉온수기공사" xfId="1887"/>
    <cellStyle name="원_2002-05대통령비서실-카페트" xfId="1888"/>
    <cellStyle name="원_2002결과표" xfId="1889"/>
    <cellStyle name="원_2002결과표1" xfId="1890"/>
    <cellStyle name="원_2003-01정일사-표창5종" xfId="1891"/>
    <cellStyle name="원_2004년완성공사원가경비율(변경최종))" xfId="1892"/>
    <cellStyle name="원_2004년완성공사원가경비율(조달청미적용)1" xfId="1893"/>
    <cellStyle name="원_5월부산마사회발주기제작1" xfId="1894"/>
    <cellStyle name="원_Pilot플랜트-계변경" xfId="1934"/>
    <cellStyle name="원_Pilot플랜트이전설치-변경최종" xfId="1935"/>
    <cellStyle name="원_SW(케이비)" xfId="1936"/>
    <cellStyle name="원_간지,목차,페이지,표지" xfId="1895"/>
    <cellStyle name="원_견적서(09.02.27제출)" xfId="1896"/>
    <cellStyle name="원_경찰청-근무,기동복" xfId="1897"/>
    <cellStyle name="원_공사일반관리비양식" xfId="1898"/>
    <cellStyle name="원_기초공사" xfId="1899"/>
    <cellStyle name="원_네인텍정보기술-회로카드(수현)" xfId="1900"/>
    <cellStyle name="원_대기해양노무비" xfId="1901"/>
    <cellStyle name="원_대북자재8월분" xfId="1902"/>
    <cellStyle name="원_대북자재8월분-1" xfId="1903"/>
    <cellStyle name="원_동산용사촌수현(원본)" xfId="1904"/>
    <cellStyle name="원_백제군사전시1" xfId="1905"/>
    <cellStyle name="원_수초제거기(대양기계)" xfId="1906"/>
    <cellStyle name="원_시설용역" xfId="1907"/>
    <cellStyle name="원_암전정밀실체현미경(수현)" xfId="1908"/>
    <cellStyle name="원_오리엔탈" xfId="1909"/>
    <cellStyle name="원_원본 - 한국전기교통-개선형신호등 4종" xfId="1910"/>
    <cellStyle name="원_재료비" xfId="1911"/>
    <cellStyle name="원_제경비율모음" xfId="1912"/>
    <cellStyle name="원_제조원가" xfId="1913"/>
    <cellStyle name="원_조달청-B판사천강교제작(최종본)" xfId="1922"/>
    <cellStyle name="원_조달청-대북지원3차(최수현)" xfId="1914"/>
    <cellStyle name="원_조달청-대북지원4차(최수현)" xfId="1915"/>
    <cellStyle name="원_조달청-대북지원5차(최수현)" xfId="1916"/>
    <cellStyle name="원_조달청-대북지원6차(번호)" xfId="1917"/>
    <cellStyle name="원_조달청-대북지원6차(최수현)" xfId="1918"/>
    <cellStyle name="원_조달청-대북지원7차(최수현)" xfId="1919"/>
    <cellStyle name="원_조달청-대북지원8차(최수현)" xfId="1920"/>
    <cellStyle name="원_조달청-대북지원9차(최수현)" xfId="1921"/>
    <cellStyle name="원_중앙선관위(투표,개표)" xfId="1923"/>
    <cellStyle name="원_중앙선관위(투표,개표)-사본" xfId="1924"/>
    <cellStyle name="원_철공가공조립" xfId="1925"/>
    <cellStyle name="원_최종-한국전기교통-개선형신호등 4종(공수조정)" xfId="1926"/>
    <cellStyle name="원_코솔라-제조원가" xfId="1927"/>
    <cellStyle name="원_테마공사새로03" xfId="1928"/>
    <cellStyle name="원_토지공사-간접비" xfId="1929"/>
    <cellStyle name="원_평창증설매립장-설치" xfId="1930"/>
    <cellStyle name="원_한국가스공사필터제조부문" xfId="1931"/>
    <cellStyle name="원_한국도로공사" xfId="1932"/>
    <cellStyle name="원_한전내역서-최종" xfId="1933"/>
    <cellStyle name="유1" xfId="1937"/>
    <cellStyle name="유영" xfId="1938"/>
    <cellStyle name="一般_~0059528" xfId="1939"/>
    <cellStyle name="일위대가" xfId="1940"/>
    <cellStyle name="일위대가목록" xfId="1941"/>
    <cellStyle name="자리수" xfId="1942"/>
    <cellStyle name="자리수 - 유형1" xfId="1943"/>
    <cellStyle name="자리수_04 - (교류회송분) 업무용동산 02-13" xfId="1944"/>
    <cellStyle name="자리수0" xfId="1945"/>
    <cellStyle name="㘀开㤀㜀谀䓖¾ᄀ䌀漀洀洀愀 嬀　崀开儀㐀 䘀夀㤀㘀" xfId="2677"/>
    <cellStyle name="전화2자리" xfId="1946"/>
    <cellStyle name="전화3자리" xfId="1947"/>
    <cellStyle name="전화4자리" xfId="1948"/>
    <cellStyle name="점선" xfId="1949"/>
    <cellStyle name="정렬" xfId="1950"/>
    <cellStyle name="정렬범위" xfId="1951"/>
    <cellStyle name="제목 1 1" xfId="1952"/>
    <cellStyle name="제목 1(左)" xfId="1953"/>
    <cellStyle name="제목 1(中)" xfId="1954"/>
    <cellStyle name="제목[1 줄]" xfId="1955"/>
    <cellStyle name="제목[2줄 아래]" xfId="1956"/>
    <cellStyle name="제목[2줄 위]" xfId="1957"/>
    <cellStyle name="제목1" xfId="1958"/>
    <cellStyle name="지정되지 않음" xfId="1959"/>
    <cellStyle name="지하철정렬" xfId="1960"/>
    <cellStyle name="千分位[0]_污水處理新建工程" xfId="1961"/>
    <cellStyle name="千分位_鈷算表" xfId="1962"/>
    <cellStyle name="코드" xfId="1963"/>
    <cellStyle name="콤" xfId="1964"/>
    <cellStyle name="콤_검찰공무원숙소적격-(주)조인건설" xfId="1965"/>
    <cellStyle name="콤_공설운동진입(가실행)" xfId="1966"/>
    <cellStyle name="콤_공설운동진입(가실행)_제주대명호텔공용홀 9-13(제출)-3차" xfId="1967"/>
    <cellStyle name="콤_공설운동진입(가실행)_제주리조트 공용부리뉴얼공사(2차)" xfId="1968"/>
    <cellStyle name="콤_공설운동진입(가실행)_한남동 근린생활시설-6-1" xfId="1969"/>
    <cellStyle name="콤_공설운동진입(가실행)_한남동 근린생활시설-6-1_제주대명호텔공용홀 9-13(제출)-3차" xfId="1970"/>
    <cellStyle name="콤_공설운동진입(가실행)_한남동 근린생활시설-6-1_제주리조트 공용부리뉴얼공사(2차)" xfId="1971"/>
    <cellStyle name="콤_공설운동진입(가실행)_한남동 근린생활시설-6-1_한남동 근린생활시설-6-1" xfId="1972"/>
    <cellStyle name="콤_공설운동진입(가실행)_한남동 근린생활시설-6-1_한남동 근린생활시설-6-1_제주대명호텔공용홀 9-13(제출)-3차" xfId="1973"/>
    <cellStyle name="콤_공설운동진입(가실행)_한남동 근린생활시설-6-1_한남동 근린생활시설-6-1_제주리조트 공용부리뉴얼공사(2차)" xfId="1974"/>
    <cellStyle name="콤_부대초안" xfId="1975"/>
    <cellStyle name="콤_부대초안_AC" xfId="1983"/>
    <cellStyle name="콤_부대초안_AC_Book1" xfId="1985"/>
    <cellStyle name="콤_부대초안_AC_양식" xfId="1984"/>
    <cellStyle name="콤_부대초안_Book1" xfId="1986"/>
    <cellStyle name="콤_부대초안_김포투찰" xfId="1976"/>
    <cellStyle name="콤_부대초안_김포투찰_AC" xfId="1978"/>
    <cellStyle name="콤_부대초안_김포투찰_AC_Book1" xfId="1980"/>
    <cellStyle name="콤_부대초안_김포투찰_AC_양식" xfId="1979"/>
    <cellStyle name="콤_부대초안_김포투찰_Book1" xfId="1981"/>
    <cellStyle name="콤_부대초안_김포투찰_양식" xfId="1977"/>
    <cellStyle name="콤_부대초안_양식" xfId="1982"/>
    <cellStyle name="콤_제주대명호텔공용홀 9-13(제출)-3차" xfId="1987"/>
    <cellStyle name="콤_제주리조트 공용부리뉴얼공사(2차)" xfId="1988"/>
    <cellStyle name="콤_청원지구 기성제적격-조광기업(주)-1" xfId="1989"/>
    <cellStyle name="콤_토목내역서" xfId="1990"/>
    <cellStyle name="콤_토목내역서_공설운동진입(가실행)" xfId="1991"/>
    <cellStyle name="콤_토목내역서_공설운동진입(가실행)_제주대명호텔공용홀 9-13(제출)-3차" xfId="1992"/>
    <cellStyle name="콤_토목내역서_공설운동진입(가실행)_제주리조트 공용부리뉴얼공사(2차)" xfId="1993"/>
    <cellStyle name="콤_토목내역서_공설운동진입(가실행)_한남동 근린생활시설-6-1" xfId="1994"/>
    <cellStyle name="콤_토목내역서_공설운동진입(가실행)_한남동 근린생활시설-6-1_제주대명호텔공용홀 9-13(제출)-3차" xfId="1995"/>
    <cellStyle name="콤_토목내역서_공설운동진입(가실행)_한남동 근린생활시설-6-1_제주리조트 공용부리뉴얼공사(2차)" xfId="1996"/>
    <cellStyle name="콤_토목내역서_공설운동진입(가실행)_한남동 근린생활시설-6-1_한남동 근린생활시설-6-1" xfId="1997"/>
    <cellStyle name="콤_토목내역서_공설운동진입(가실행)_한남동 근린생활시설-6-1_한남동 근린생활시설-6-1_제주대명호텔공용홀 9-13(제출)-3차" xfId="1998"/>
    <cellStyle name="콤_토목내역서_공설운동진입(가실행)_한남동 근린생활시설-6-1_한남동 근린생활시설-6-1_제주리조트 공용부리뉴얼공사(2차)" xfId="1999"/>
    <cellStyle name="콤_토목내역서_부대초안" xfId="2000"/>
    <cellStyle name="콤_토목내역서_부대초안_AC" xfId="2008"/>
    <cellStyle name="콤_토목내역서_부대초안_AC_Book1" xfId="2010"/>
    <cellStyle name="콤_토목내역서_부대초안_AC_양식" xfId="2009"/>
    <cellStyle name="콤_토목내역서_부대초안_Book1" xfId="2011"/>
    <cellStyle name="콤_토목내역서_부대초안_김포투찰" xfId="2001"/>
    <cellStyle name="콤_토목내역서_부대초안_김포투찰_AC" xfId="2003"/>
    <cellStyle name="콤_토목내역서_부대초안_김포투찰_AC_Book1" xfId="2005"/>
    <cellStyle name="콤_토목내역서_부대초안_김포투찰_AC_양식" xfId="2004"/>
    <cellStyle name="콤_토목내역서_부대초안_김포투찰_Book1" xfId="2006"/>
    <cellStyle name="콤_토목내역서_부대초안_김포투찰_양식" xfId="2002"/>
    <cellStyle name="콤_토목내역서_부대초안_양식" xfId="2007"/>
    <cellStyle name="콤_토목내역서_제주대명호텔공용홀 9-13(제출)-3차" xfId="2012"/>
    <cellStyle name="콤_토목내역서_제주리조트 공용부리뉴얼공사(2차)" xfId="2013"/>
    <cellStyle name="콤_토목내역서_한남동 근린생활시설-6-1" xfId="2014"/>
    <cellStyle name="콤_토목내역서_한남동 근린생활시설-6-1_제주대명호텔공용홀 9-13(제출)-3차" xfId="2015"/>
    <cellStyle name="콤_토목내역서_한남동 근린생활시설-6-1_제주리조트 공용부리뉴얼공사(2차)" xfId="2016"/>
    <cellStyle name="콤_토목내역서_한남동 근린생활시설-6-1_한남동 근린생활시설-6-1" xfId="2017"/>
    <cellStyle name="콤_토목내역서_한남동 근린생활시설-6-1_한남동 근린생활시설-6-1_제주대명호텔공용홀 9-13(제출)-3차" xfId="2018"/>
    <cellStyle name="콤_토목내역서_한남동 근린생활시설-6-1_한남동 근린생활시설-6-1_제주리조트 공용부리뉴얼공사(2차)" xfId="2019"/>
    <cellStyle name="콤_한남동 근린생활시설-6-1" xfId="2020"/>
    <cellStyle name="콤_한남동 근린생활시설-6-1_제주대명호텔공용홀 9-13(제출)-3차" xfId="2021"/>
    <cellStyle name="콤_한남동 근린생활시설-6-1_제주리조트 공용부리뉴얼공사(2차)" xfId="2022"/>
    <cellStyle name="콤_한남동 근린생활시설-6-1_한남동 근린생활시설-6-1" xfId="2023"/>
    <cellStyle name="콤_한남동 근린생활시설-6-1_한남동 근린생활시설-6-1_제주대명호텔공용홀 9-13(제출)-3차" xfId="2024"/>
    <cellStyle name="콤_한남동 근린생활시설-6-1_한남동 근린생활시설-6-1_제주리조트 공용부리뉴얼공사(2차)" xfId="2025"/>
    <cellStyle name="콤_횡성연수원-(完)" xfId="2026"/>
    <cellStyle name="콤냡?&lt;_x000f_$??: `1_1 " xfId="2027"/>
    <cellStyle name="콤마 [" xfId="2028"/>
    <cellStyle name="콤마 [#]" xfId="2029"/>
    <cellStyle name="콤마 []" xfId="2030"/>
    <cellStyle name="콤마 [_검찰공무원숙소적격-(주)조인건설" xfId="2031"/>
    <cellStyle name="콤마 [0ࣰ" xfId="2032"/>
    <cellStyle name="콤마 [0?" xfId="2033"/>
    <cellStyle name="콤마 [0]" xfId="2034"/>
    <cellStyle name="콤마 [0]/원" xfId="2035"/>
    <cellStyle name="콤마 [0]_  종  합  " xfId="2036"/>
    <cellStyle name="콤마 [0]기기자재비" xfId="2037"/>
    <cellStyle name="콤마 [2]" xfId="2038"/>
    <cellStyle name="콤마 [금액]" xfId="2039"/>
    <cellStyle name="콤마 [소수]" xfId="2040"/>
    <cellStyle name="콤마 [수량]" xfId="2041"/>
    <cellStyle name="콤마 1" xfId="2042"/>
    <cellStyle name="콤마?[0]_2월 3주차" xfId="2043"/>
    <cellStyle name="콤마[ ]" xfId="2044"/>
    <cellStyle name="콤마[*]" xfId="2045"/>
    <cellStyle name="콤마[,]" xfId="2046"/>
    <cellStyle name="콤마[.]" xfId="2047"/>
    <cellStyle name="콤마[0]" xfId="2048"/>
    <cellStyle name="콤마_  종  합  " xfId="2050"/>
    <cellStyle name="콤마ꆸ[0]_2월 3주차" xfId="2049"/>
    <cellStyle name="콤마숫자" xfId="2051"/>
    <cellStyle name="타이틀" xfId="2052"/>
    <cellStyle name="통" xfId="2053"/>
    <cellStyle name="통_검찰공무원숙소적격-(주)조인건설" xfId="2054"/>
    <cellStyle name="통_공설운동진입(가실행)" xfId="2055"/>
    <cellStyle name="통_공설운동진입(가실행)_제주대명호텔공용홀 9-13(제출)-3차" xfId="2056"/>
    <cellStyle name="통_공설운동진입(가실행)_제주리조트 공용부리뉴얼공사(2차)" xfId="2057"/>
    <cellStyle name="통_공설운동진입(가실행)_한남동 근린생활시설-6-1" xfId="2058"/>
    <cellStyle name="통_공설운동진입(가실행)_한남동 근린생활시설-6-1_제주대명호텔공용홀 9-13(제출)-3차" xfId="2059"/>
    <cellStyle name="통_공설운동진입(가실행)_한남동 근린생활시설-6-1_제주리조트 공용부리뉴얼공사(2차)" xfId="2060"/>
    <cellStyle name="통_공설운동진입(가실행)_한남동 근린생활시설-6-1_한남동 근린생활시설-6-1" xfId="2061"/>
    <cellStyle name="통_공설운동진입(가실행)_한남동 근린생활시설-6-1_한남동 근린생활시설-6-1_제주대명호텔공용홀 9-13(제출)-3차" xfId="2062"/>
    <cellStyle name="통_공설운동진입(가실행)_한남동 근린생활시설-6-1_한남동 근린생활시설-6-1_제주리조트 공용부리뉴얼공사(2차)" xfId="2063"/>
    <cellStyle name="통_부대초안" xfId="2064"/>
    <cellStyle name="통_부대초안_AC" xfId="2072"/>
    <cellStyle name="통_부대초안_AC_Book1" xfId="2074"/>
    <cellStyle name="통_부대초안_AC_양식" xfId="2073"/>
    <cellStyle name="통_부대초안_Book1" xfId="2075"/>
    <cellStyle name="통_부대초안_김포투찰" xfId="2065"/>
    <cellStyle name="통_부대초안_김포투찰_AC" xfId="2067"/>
    <cellStyle name="통_부대초안_김포투찰_AC_Book1" xfId="2069"/>
    <cellStyle name="통_부대초안_김포투찰_AC_양식" xfId="2068"/>
    <cellStyle name="통_부대초안_김포투찰_Book1" xfId="2070"/>
    <cellStyle name="통_부대초안_김포투찰_양식" xfId="2066"/>
    <cellStyle name="통_부대초안_양식" xfId="2071"/>
    <cellStyle name="통_제주대명호텔공용홀 9-13(제출)-3차" xfId="2076"/>
    <cellStyle name="통_제주리조트 공용부리뉴얼공사(2차)" xfId="2077"/>
    <cellStyle name="통_청원지구 기성제적격-조광기업(주)-1" xfId="2078"/>
    <cellStyle name="통_토목내역서" xfId="2079"/>
    <cellStyle name="통_토목내역서_공설운동진입(가실행)" xfId="2080"/>
    <cellStyle name="통_토목내역서_공설운동진입(가실행)_제주대명호텔공용홀 9-13(제출)-3차" xfId="2081"/>
    <cellStyle name="통_토목내역서_공설운동진입(가실행)_제주리조트 공용부리뉴얼공사(2차)" xfId="2082"/>
    <cellStyle name="통_토목내역서_공설운동진입(가실행)_한남동 근린생활시설-6-1" xfId="2083"/>
    <cellStyle name="통_토목내역서_공설운동진입(가실행)_한남동 근린생활시설-6-1_제주대명호텔공용홀 9-13(제출)-3차" xfId="2084"/>
    <cellStyle name="통_토목내역서_공설운동진입(가실행)_한남동 근린생활시설-6-1_제주리조트 공용부리뉴얼공사(2차)" xfId="2085"/>
    <cellStyle name="통_토목내역서_공설운동진입(가실행)_한남동 근린생활시설-6-1_한남동 근린생활시설-6-1" xfId="2086"/>
    <cellStyle name="통_토목내역서_공설운동진입(가실행)_한남동 근린생활시설-6-1_한남동 근린생활시설-6-1_제주대명호텔공용홀 9-13(제출)-3차" xfId="2087"/>
    <cellStyle name="통_토목내역서_공설운동진입(가실행)_한남동 근린생활시설-6-1_한남동 근린생활시설-6-1_제주리조트 공용부리뉴얼공사(2차)" xfId="2088"/>
    <cellStyle name="통_토목내역서_부대초안" xfId="2089"/>
    <cellStyle name="통_토목내역서_부대초안_AC" xfId="2097"/>
    <cellStyle name="통_토목내역서_부대초안_AC_Book1" xfId="2099"/>
    <cellStyle name="통_토목내역서_부대초안_AC_양식" xfId="2098"/>
    <cellStyle name="통_토목내역서_부대초안_Book1" xfId="2100"/>
    <cellStyle name="통_토목내역서_부대초안_김포투찰" xfId="2090"/>
    <cellStyle name="통_토목내역서_부대초안_김포투찰_AC" xfId="2092"/>
    <cellStyle name="통_토목내역서_부대초안_김포투찰_AC_Book1" xfId="2094"/>
    <cellStyle name="통_토목내역서_부대초안_김포투찰_AC_양식" xfId="2093"/>
    <cellStyle name="통_토목내역서_부대초안_김포투찰_Book1" xfId="2095"/>
    <cellStyle name="통_토목내역서_부대초안_김포투찰_양식" xfId="2091"/>
    <cellStyle name="통_토목내역서_부대초안_양식" xfId="2096"/>
    <cellStyle name="통_토목내역서_제주대명호텔공용홀 9-13(제출)-3차" xfId="2101"/>
    <cellStyle name="통_토목내역서_제주리조트 공용부리뉴얼공사(2차)" xfId="2102"/>
    <cellStyle name="통_토목내역서_한남동 근린생활시설-6-1" xfId="2103"/>
    <cellStyle name="통_토목내역서_한남동 근린생활시설-6-1_제주대명호텔공용홀 9-13(제출)-3차" xfId="2104"/>
    <cellStyle name="통_토목내역서_한남동 근린생활시설-6-1_제주리조트 공용부리뉴얼공사(2차)" xfId="2105"/>
    <cellStyle name="통_토목내역서_한남동 근린생활시설-6-1_한남동 근린생활시설-6-1" xfId="2106"/>
    <cellStyle name="통_토목내역서_한남동 근린생활시설-6-1_한남동 근린생활시설-6-1_제주대명호텔공용홀 9-13(제출)-3차" xfId="2107"/>
    <cellStyle name="통_토목내역서_한남동 근린생활시설-6-1_한남동 근린생활시설-6-1_제주리조트 공용부리뉴얼공사(2차)" xfId="2108"/>
    <cellStyle name="통_한남동 근린생활시설-6-1" xfId="2109"/>
    <cellStyle name="통_한남동 근린생활시설-6-1_제주대명호텔공용홀 9-13(제출)-3차" xfId="2110"/>
    <cellStyle name="통_한남동 근린생활시설-6-1_제주리조트 공용부리뉴얼공사(2차)" xfId="2111"/>
    <cellStyle name="통_한남동 근린생활시설-6-1_한남동 근린생활시설-6-1" xfId="2112"/>
    <cellStyle name="통_한남동 근린생활시설-6-1_한남동 근린생활시설-6-1_제주대명호텔공용홀 9-13(제출)-3차" xfId="2113"/>
    <cellStyle name="통_한남동 근린생활시설-6-1_한남동 근린생활시설-6-1_제주리조트 공용부리뉴얼공사(2차)" xfId="2114"/>
    <cellStyle name="통_횡성연수원-(完)" xfId="2115"/>
    <cellStyle name="통화 [" xfId="2116"/>
    <cellStyle name="통화 [0] 2" xfId="2118"/>
    <cellStyle name="통화 [0] 2 2" xfId="2119"/>
    <cellStyle name="통화 [0㉝〸" xfId="2117"/>
    <cellStyle name="퍼센트" xfId="2120"/>
    <cellStyle name="표" xfId="2121"/>
    <cellStyle name="표(가는선,가운데,중앙)" xfId="2122"/>
    <cellStyle name="표(가는선,왼쪽,중앙)" xfId="2123"/>
    <cellStyle name="표(세로쓰기)" xfId="2124"/>
    <cellStyle name="표_검찰공무원숙소적격-(주)조인건설" xfId="2125"/>
    <cellStyle name="표_공설운동진입(가실행)" xfId="2126"/>
    <cellStyle name="표_공설운동진입(가실행)_제주대명호텔공용홀 9-13(제출)-3차" xfId="2127"/>
    <cellStyle name="표_공설운동진입(가실행)_제주리조트 공용부리뉴얼공사(2차)" xfId="2128"/>
    <cellStyle name="표_공설운동진입(가실행)_한남동 근린생활시설-6-1" xfId="2129"/>
    <cellStyle name="표_공설운동진입(가실행)_한남동 근린생활시설-6-1_제주대명호텔공용홀 9-13(제출)-3차" xfId="2130"/>
    <cellStyle name="표_공설운동진입(가실행)_한남동 근린생활시설-6-1_제주리조트 공용부리뉴얼공사(2차)" xfId="2131"/>
    <cellStyle name="표_공설운동진입(가실행)_한남동 근린생활시설-6-1_한남동 근린생활시설-6-1" xfId="2132"/>
    <cellStyle name="표_공설운동진입(가실행)_한남동 근린생활시설-6-1_한남동 근린생활시설-6-1_제주대명호텔공용홀 9-13(제출)-3차" xfId="2133"/>
    <cellStyle name="표_공설운동진입(가실행)_한남동 근린생활시설-6-1_한남동 근린생활시설-6-1_제주리조트 공용부리뉴얼공사(2차)" xfId="2134"/>
    <cellStyle name="표_부대초안" xfId="2135"/>
    <cellStyle name="표_부대초안_AC" xfId="2143"/>
    <cellStyle name="표_부대초안_AC_Book1" xfId="2145"/>
    <cellStyle name="표_부대초안_AC_양식" xfId="2144"/>
    <cellStyle name="표_부대초안_Book1" xfId="2146"/>
    <cellStyle name="표_부대초안_김포투찰" xfId="2136"/>
    <cellStyle name="표_부대초안_김포투찰_AC" xfId="2138"/>
    <cellStyle name="표_부대초안_김포투찰_AC_Book1" xfId="2140"/>
    <cellStyle name="표_부대초안_김포투찰_AC_양식" xfId="2139"/>
    <cellStyle name="표_부대초안_김포투찰_Book1" xfId="2141"/>
    <cellStyle name="표_부대초안_김포투찰_양식" xfId="2137"/>
    <cellStyle name="표_부대초안_양식" xfId="2142"/>
    <cellStyle name="표_제주대명호텔공용홀 9-13(제출)-3차" xfId="2147"/>
    <cellStyle name="표_제주리조트 공용부리뉴얼공사(2차)" xfId="2148"/>
    <cellStyle name="표_청원지구 기성제적격-조광기업(주)-1" xfId="2149"/>
    <cellStyle name="표_토목내역서" xfId="2150"/>
    <cellStyle name="표_토목내역서_공설운동진입(가실행)" xfId="2151"/>
    <cellStyle name="표_토목내역서_공설운동진입(가실행)_제주대명호텔공용홀 9-13(제출)-3차" xfId="2152"/>
    <cellStyle name="표_토목내역서_공설운동진입(가실행)_제주리조트 공용부리뉴얼공사(2차)" xfId="2153"/>
    <cellStyle name="표_토목내역서_공설운동진입(가실행)_한남동 근린생활시설-6-1" xfId="2154"/>
    <cellStyle name="표_토목내역서_공설운동진입(가실행)_한남동 근린생활시설-6-1_제주대명호텔공용홀 9-13(제출)-3차" xfId="2155"/>
    <cellStyle name="표_토목내역서_공설운동진입(가실행)_한남동 근린생활시설-6-1_제주리조트 공용부리뉴얼공사(2차)" xfId="2156"/>
    <cellStyle name="표_토목내역서_공설운동진입(가실행)_한남동 근린생활시설-6-1_한남동 근린생활시설-6-1" xfId="2157"/>
    <cellStyle name="표_토목내역서_공설운동진입(가실행)_한남동 근린생활시설-6-1_한남동 근린생활시설-6-1_제주대명호텔공용홀 9-13(제출)-3차" xfId="2158"/>
    <cellStyle name="표_토목내역서_공설운동진입(가실행)_한남동 근린생활시설-6-1_한남동 근린생활시설-6-1_제주리조트 공용부리뉴얼공사(2차)" xfId="2159"/>
    <cellStyle name="표_토목내역서_부대초안" xfId="2160"/>
    <cellStyle name="표_토목내역서_부대초안_AC" xfId="2168"/>
    <cellStyle name="표_토목내역서_부대초안_AC_Book1" xfId="2170"/>
    <cellStyle name="표_토목내역서_부대초안_AC_양식" xfId="2169"/>
    <cellStyle name="표_토목내역서_부대초안_Book1" xfId="2171"/>
    <cellStyle name="표_토목내역서_부대초안_김포투찰" xfId="2161"/>
    <cellStyle name="표_토목내역서_부대초안_김포투찰_AC" xfId="2163"/>
    <cellStyle name="표_토목내역서_부대초안_김포투찰_AC_Book1" xfId="2165"/>
    <cellStyle name="표_토목내역서_부대초안_김포투찰_AC_양식" xfId="2164"/>
    <cellStyle name="표_토목내역서_부대초안_김포투찰_Book1" xfId="2166"/>
    <cellStyle name="표_토목내역서_부대초안_김포투찰_양식" xfId="2162"/>
    <cellStyle name="표_토목내역서_부대초안_양식" xfId="2167"/>
    <cellStyle name="표_토목내역서_제주대명호텔공용홀 9-13(제출)-3차" xfId="2172"/>
    <cellStyle name="표_토목내역서_제주리조트 공용부리뉴얼공사(2차)" xfId="2173"/>
    <cellStyle name="표_토목내역서_한남동 근린생활시설-6-1" xfId="2174"/>
    <cellStyle name="표_토목내역서_한남동 근린생활시설-6-1_제주대명호텔공용홀 9-13(제출)-3차" xfId="2175"/>
    <cellStyle name="표_토목내역서_한남동 근린생활시설-6-1_제주리조트 공용부리뉴얼공사(2차)" xfId="2176"/>
    <cellStyle name="표_토목내역서_한남동 근린생활시설-6-1_한남동 근린생활시설-6-1" xfId="2177"/>
    <cellStyle name="표_토목내역서_한남동 근린생활시설-6-1_한남동 근린생활시설-6-1_제주대명호텔공용홀 9-13(제출)-3차" xfId="2178"/>
    <cellStyle name="표_토목내역서_한남동 근린생활시설-6-1_한남동 근린생활시설-6-1_제주리조트 공용부리뉴얼공사(2차)" xfId="2179"/>
    <cellStyle name="표_한남동 근린생활시설-6-1" xfId="2180"/>
    <cellStyle name="표_한남동 근린생활시설-6-1_제주대명호텔공용홀 9-13(제출)-3차" xfId="2181"/>
    <cellStyle name="표_한남동 근린생활시설-6-1_제주리조트 공용부리뉴얼공사(2차)" xfId="2182"/>
    <cellStyle name="표_한남동 근린생활시설-6-1_한남동 근린생활시설-6-1" xfId="2183"/>
    <cellStyle name="표_한남동 근린생활시설-6-1_한남동 근린생활시설-6-1_제주대명호텔공용홀 9-13(제출)-3차" xfId="2184"/>
    <cellStyle name="표_한남동 근린생활시설-6-1_한남동 근린생활시설-6-1_제주리조트 공용부리뉴얼공사(2차)" xfId="2185"/>
    <cellStyle name="표_횡성연수원-(完)" xfId="2186"/>
    <cellStyle name="표머릿글(上)" xfId="2187"/>
    <cellStyle name="표머릿글(中)" xfId="2188"/>
    <cellStyle name="표머릿글(下)" xfId="2189"/>
    <cellStyle name="標題說明" xfId="2190"/>
    <cellStyle name="표준" xfId="0" builtinId="0"/>
    <cellStyle name="표준 10" xfId="2191"/>
    <cellStyle name="표준 2" xfId="2192"/>
    <cellStyle name="표준 2 2" xfId="2193"/>
    <cellStyle name="표준 2 2 2" xfId="2194"/>
    <cellStyle name="표준 2 3" xfId="2195"/>
    <cellStyle name="표준 3" xfId="2196"/>
    <cellStyle name="표준 3 2" xfId="2685"/>
    <cellStyle name="표준 4" xfId="2197"/>
    <cellStyle name="표준 4 2" xfId="2198"/>
    <cellStyle name="표준 4 3" xfId="2199"/>
    <cellStyle name="표준 5" xfId="2686"/>
    <cellStyle name="표준 5 2" xfId="2687"/>
    <cellStyle name="표준 6" xfId="2688"/>
    <cellStyle name="표준 7" xfId="2689"/>
    <cellStyle name="標準_Akia(F）-8" xfId="2200"/>
    <cellStyle name="표준_원가계산,집계표-4" xfId="2679"/>
    <cellStyle name="표준_원가계산서,집계표(산림환경연구소)" xfId="2678"/>
    <cellStyle name="표준1" xfId="2201"/>
    <cellStyle name="표준2" xfId="2202"/>
    <cellStyle name="표준날짜" xfId="2203"/>
    <cellStyle name="표준숫자" xfId="2204"/>
    <cellStyle name="합계" xfId="2205"/>
    <cellStyle name="합산" xfId="2206"/>
    <cellStyle name="허윤정" xfId="2207"/>
    <cellStyle name="貨幣 [0]_污水處理新建工程" xfId="2208"/>
    <cellStyle name="貨幣[0]_CT-1" xfId="2209"/>
    <cellStyle name="貨幣_CT-1" xfId="2210"/>
    <cellStyle name="화폐기호" xfId="2211"/>
    <cellStyle name="화폐기호0" xfId="2212"/>
    <cellStyle name="ㅣ" xfId="181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view="pageBreakPreview" workbookViewId="0">
      <selection activeCell="F4" sqref="F4"/>
    </sheetView>
  </sheetViews>
  <sheetFormatPr defaultRowHeight="13.5"/>
  <cols>
    <col min="1" max="2" width="6.25" style="57" customWidth="1"/>
    <col min="3" max="3" width="2.5" style="57" customWidth="1"/>
    <col min="4" max="4" width="30.75" style="57" customWidth="1"/>
    <col min="5" max="5" width="2.5" style="57" customWidth="1"/>
    <col min="6" max="6" width="26.25" style="57" customWidth="1"/>
    <col min="7" max="7" width="31.25" style="57" customWidth="1"/>
    <col min="8" max="8" width="21.125" style="57" customWidth="1"/>
    <col min="9" max="9" width="15.75" style="57" customWidth="1"/>
    <col min="10" max="10" width="10.5" style="57" bestFit="1" customWidth="1"/>
    <col min="11" max="11" width="10" style="57" bestFit="1" customWidth="1"/>
    <col min="12" max="13" width="12" style="57" bestFit="1" customWidth="1"/>
    <col min="14" max="256" width="9" style="57"/>
    <col min="257" max="258" width="6.25" style="57" customWidth="1"/>
    <col min="259" max="259" width="2.5" style="57" customWidth="1"/>
    <col min="260" max="260" width="30.75" style="57" customWidth="1"/>
    <col min="261" max="261" width="2.5" style="57" customWidth="1"/>
    <col min="262" max="262" width="26.25" style="57" customWidth="1"/>
    <col min="263" max="263" width="31.25" style="57" customWidth="1"/>
    <col min="264" max="264" width="21.125" style="57" customWidth="1"/>
    <col min="265" max="265" width="15.75" style="57" customWidth="1"/>
    <col min="266" max="266" width="10.5" style="57" bestFit="1" customWidth="1"/>
    <col min="267" max="267" width="10" style="57" bestFit="1" customWidth="1"/>
    <col min="268" max="269" width="12" style="57" bestFit="1" customWidth="1"/>
    <col min="270" max="512" width="9" style="57"/>
    <col min="513" max="514" width="6.25" style="57" customWidth="1"/>
    <col min="515" max="515" width="2.5" style="57" customWidth="1"/>
    <col min="516" max="516" width="30.75" style="57" customWidth="1"/>
    <col min="517" max="517" width="2.5" style="57" customWidth="1"/>
    <col min="518" max="518" width="26.25" style="57" customWidth="1"/>
    <col min="519" max="519" width="31.25" style="57" customWidth="1"/>
    <col min="520" max="520" width="21.125" style="57" customWidth="1"/>
    <col min="521" max="521" width="15.75" style="57" customWidth="1"/>
    <col min="522" max="522" width="10.5" style="57" bestFit="1" customWidth="1"/>
    <col min="523" max="523" width="10" style="57" bestFit="1" customWidth="1"/>
    <col min="524" max="525" width="12" style="57" bestFit="1" customWidth="1"/>
    <col min="526" max="768" width="9" style="57"/>
    <col min="769" max="770" width="6.25" style="57" customWidth="1"/>
    <col min="771" max="771" width="2.5" style="57" customWidth="1"/>
    <col min="772" max="772" width="30.75" style="57" customWidth="1"/>
    <col min="773" max="773" width="2.5" style="57" customWidth="1"/>
    <col min="774" max="774" width="26.25" style="57" customWidth="1"/>
    <col min="775" max="775" width="31.25" style="57" customWidth="1"/>
    <col min="776" max="776" width="21.125" style="57" customWidth="1"/>
    <col min="777" max="777" width="15.75" style="57" customWidth="1"/>
    <col min="778" max="778" width="10.5" style="57" bestFit="1" customWidth="1"/>
    <col min="779" max="779" width="10" style="57" bestFit="1" customWidth="1"/>
    <col min="780" max="781" width="12" style="57" bestFit="1" customWidth="1"/>
    <col min="782" max="1024" width="9" style="57"/>
    <col min="1025" max="1026" width="6.25" style="57" customWidth="1"/>
    <col min="1027" max="1027" width="2.5" style="57" customWidth="1"/>
    <col min="1028" max="1028" width="30.75" style="57" customWidth="1"/>
    <col min="1029" max="1029" width="2.5" style="57" customWidth="1"/>
    <col min="1030" max="1030" width="26.25" style="57" customWidth="1"/>
    <col min="1031" max="1031" width="31.25" style="57" customWidth="1"/>
    <col min="1032" max="1032" width="21.125" style="57" customWidth="1"/>
    <col min="1033" max="1033" width="15.75" style="57" customWidth="1"/>
    <col min="1034" max="1034" width="10.5" style="57" bestFit="1" customWidth="1"/>
    <col min="1035" max="1035" width="10" style="57" bestFit="1" customWidth="1"/>
    <col min="1036" max="1037" width="12" style="57" bestFit="1" customWidth="1"/>
    <col min="1038" max="1280" width="9" style="57"/>
    <col min="1281" max="1282" width="6.25" style="57" customWidth="1"/>
    <col min="1283" max="1283" width="2.5" style="57" customWidth="1"/>
    <col min="1284" max="1284" width="30.75" style="57" customWidth="1"/>
    <col min="1285" max="1285" width="2.5" style="57" customWidth="1"/>
    <col min="1286" max="1286" width="26.25" style="57" customWidth="1"/>
    <col min="1287" max="1287" width="31.25" style="57" customWidth="1"/>
    <col min="1288" max="1288" width="21.125" style="57" customWidth="1"/>
    <col min="1289" max="1289" width="15.75" style="57" customWidth="1"/>
    <col min="1290" max="1290" width="10.5" style="57" bestFit="1" customWidth="1"/>
    <col min="1291" max="1291" width="10" style="57" bestFit="1" customWidth="1"/>
    <col min="1292" max="1293" width="12" style="57" bestFit="1" customWidth="1"/>
    <col min="1294" max="1536" width="9" style="57"/>
    <col min="1537" max="1538" width="6.25" style="57" customWidth="1"/>
    <col min="1539" max="1539" width="2.5" style="57" customWidth="1"/>
    <col min="1540" max="1540" width="30.75" style="57" customWidth="1"/>
    <col min="1541" max="1541" width="2.5" style="57" customWidth="1"/>
    <col min="1542" max="1542" width="26.25" style="57" customWidth="1"/>
    <col min="1543" max="1543" width="31.25" style="57" customWidth="1"/>
    <col min="1544" max="1544" width="21.125" style="57" customWidth="1"/>
    <col min="1545" max="1545" width="15.75" style="57" customWidth="1"/>
    <col min="1546" max="1546" width="10.5" style="57" bestFit="1" customWidth="1"/>
    <col min="1547" max="1547" width="10" style="57" bestFit="1" customWidth="1"/>
    <col min="1548" max="1549" width="12" style="57" bestFit="1" customWidth="1"/>
    <col min="1550" max="1792" width="9" style="57"/>
    <col min="1793" max="1794" width="6.25" style="57" customWidth="1"/>
    <col min="1795" max="1795" width="2.5" style="57" customWidth="1"/>
    <col min="1796" max="1796" width="30.75" style="57" customWidth="1"/>
    <col min="1797" max="1797" width="2.5" style="57" customWidth="1"/>
    <col min="1798" max="1798" width="26.25" style="57" customWidth="1"/>
    <col min="1799" max="1799" width="31.25" style="57" customWidth="1"/>
    <col min="1800" max="1800" width="21.125" style="57" customWidth="1"/>
    <col min="1801" max="1801" width="15.75" style="57" customWidth="1"/>
    <col min="1802" max="1802" width="10.5" style="57" bestFit="1" customWidth="1"/>
    <col min="1803" max="1803" width="10" style="57" bestFit="1" customWidth="1"/>
    <col min="1804" max="1805" width="12" style="57" bestFit="1" customWidth="1"/>
    <col min="1806" max="2048" width="9" style="57"/>
    <col min="2049" max="2050" width="6.25" style="57" customWidth="1"/>
    <col min="2051" max="2051" width="2.5" style="57" customWidth="1"/>
    <col min="2052" max="2052" width="30.75" style="57" customWidth="1"/>
    <col min="2053" max="2053" width="2.5" style="57" customWidth="1"/>
    <col min="2054" max="2054" width="26.25" style="57" customWidth="1"/>
    <col min="2055" max="2055" width="31.25" style="57" customWidth="1"/>
    <col min="2056" max="2056" width="21.125" style="57" customWidth="1"/>
    <col min="2057" max="2057" width="15.75" style="57" customWidth="1"/>
    <col min="2058" max="2058" width="10.5" style="57" bestFit="1" customWidth="1"/>
    <col min="2059" max="2059" width="10" style="57" bestFit="1" customWidth="1"/>
    <col min="2060" max="2061" width="12" style="57" bestFit="1" customWidth="1"/>
    <col min="2062" max="2304" width="9" style="57"/>
    <col min="2305" max="2306" width="6.25" style="57" customWidth="1"/>
    <col min="2307" max="2307" width="2.5" style="57" customWidth="1"/>
    <col min="2308" max="2308" width="30.75" style="57" customWidth="1"/>
    <col min="2309" max="2309" width="2.5" style="57" customWidth="1"/>
    <col min="2310" max="2310" width="26.25" style="57" customWidth="1"/>
    <col min="2311" max="2311" width="31.25" style="57" customWidth="1"/>
    <col min="2312" max="2312" width="21.125" style="57" customWidth="1"/>
    <col min="2313" max="2313" width="15.75" style="57" customWidth="1"/>
    <col min="2314" max="2314" width="10.5" style="57" bestFit="1" customWidth="1"/>
    <col min="2315" max="2315" width="10" style="57" bestFit="1" customWidth="1"/>
    <col min="2316" max="2317" width="12" style="57" bestFit="1" customWidth="1"/>
    <col min="2318" max="2560" width="9" style="57"/>
    <col min="2561" max="2562" width="6.25" style="57" customWidth="1"/>
    <col min="2563" max="2563" width="2.5" style="57" customWidth="1"/>
    <col min="2564" max="2564" width="30.75" style="57" customWidth="1"/>
    <col min="2565" max="2565" width="2.5" style="57" customWidth="1"/>
    <col min="2566" max="2566" width="26.25" style="57" customWidth="1"/>
    <col min="2567" max="2567" width="31.25" style="57" customWidth="1"/>
    <col min="2568" max="2568" width="21.125" style="57" customWidth="1"/>
    <col min="2569" max="2569" width="15.75" style="57" customWidth="1"/>
    <col min="2570" max="2570" width="10.5" style="57" bestFit="1" customWidth="1"/>
    <col min="2571" max="2571" width="10" style="57" bestFit="1" customWidth="1"/>
    <col min="2572" max="2573" width="12" style="57" bestFit="1" customWidth="1"/>
    <col min="2574" max="2816" width="9" style="57"/>
    <col min="2817" max="2818" width="6.25" style="57" customWidth="1"/>
    <col min="2819" max="2819" width="2.5" style="57" customWidth="1"/>
    <col min="2820" max="2820" width="30.75" style="57" customWidth="1"/>
    <col min="2821" max="2821" width="2.5" style="57" customWidth="1"/>
    <col min="2822" max="2822" width="26.25" style="57" customWidth="1"/>
    <col min="2823" max="2823" width="31.25" style="57" customWidth="1"/>
    <col min="2824" max="2824" width="21.125" style="57" customWidth="1"/>
    <col min="2825" max="2825" width="15.75" style="57" customWidth="1"/>
    <col min="2826" max="2826" width="10.5" style="57" bestFit="1" customWidth="1"/>
    <col min="2827" max="2827" width="10" style="57" bestFit="1" customWidth="1"/>
    <col min="2828" max="2829" width="12" style="57" bestFit="1" customWidth="1"/>
    <col min="2830" max="3072" width="9" style="57"/>
    <col min="3073" max="3074" width="6.25" style="57" customWidth="1"/>
    <col min="3075" max="3075" width="2.5" style="57" customWidth="1"/>
    <col min="3076" max="3076" width="30.75" style="57" customWidth="1"/>
    <col min="3077" max="3077" width="2.5" style="57" customWidth="1"/>
    <col min="3078" max="3078" width="26.25" style="57" customWidth="1"/>
    <col min="3079" max="3079" width="31.25" style="57" customWidth="1"/>
    <col min="3080" max="3080" width="21.125" style="57" customWidth="1"/>
    <col min="3081" max="3081" width="15.75" style="57" customWidth="1"/>
    <col min="3082" max="3082" width="10.5" style="57" bestFit="1" customWidth="1"/>
    <col min="3083" max="3083" width="10" style="57" bestFit="1" customWidth="1"/>
    <col min="3084" max="3085" width="12" style="57" bestFit="1" customWidth="1"/>
    <col min="3086" max="3328" width="9" style="57"/>
    <col min="3329" max="3330" width="6.25" style="57" customWidth="1"/>
    <col min="3331" max="3331" width="2.5" style="57" customWidth="1"/>
    <col min="3332" max="3332" width="30.75" style="57" customWidth="1"/>
    <col min="3333" max="3333" width="2.5" style="57" customWidth="1"/>
    <col min="3334" max="3334" width="26.25" style="57" customWidth="1"/>
    <col min="3335" max="3335" width="31.25" style="57" customWidth="1"/>
    <col min="3336" max="3336" width="21.125" style="57" customWidth="1"/>
    <col min="3337" max="3337" width="15.75" style="57" customWidth="1"/>
    <col min="3338" max="3338" width="10.5" style="57" bestFit="1" customWidth="1"/>
    <col min="3339" max="3339" width="10" style="57" bestFit="1" customWidth="1"/>
    <col min="3340" max="3341" width="12" style="57" bestFit="1" customWidth="1"/>
    <col min="3342" max="3584" width="9" style="57"/>
    <col min="3585" max="3586" width="6.25" style="57" customWidth="1"/>
    <col min="3587" max="3587" width="2.5" style="57" customWidth="1"/>
    <col min="3588" max="3588" width="30.75" style="57" customWidth="1"/>
    <col min="3589" max="3589" width="2.5" style="57" customWidth="1"/>
    <col min="3590" max="3590" width="26.25" style="57" customWidth="1"/>
    <col min="3591" max="3591" width="31.25" style="57" customWidth="1"/>
    <col min="3592" max="3592" width="21.125" style="57" customWidth="1"/>
    <col min="3593" max="3593" width="15.75" style="57" customWidth="1"/>
    <col min="3594" max="3594" width="10.5" style="57" bestFit="1" customWidth="1"/>
    <col min="3595" max="3595" width="10" style="57" bestFit="1" customWidth="1"/>
    <col min="3596" max="3597" width="12" style="57" bestFit="1" customWidth="1"/>
    <col min="3598" max="3840" width="9" style="57"/>
    <col min="3841" max="3842" width="6.25" style="57" customWidth="1"/>
    <col min="3843" max="3843" width="2.5" style="57" customWidth="1"/>
    <col min="3844" max="3844" width="30.75" style="57" customWidth="1"/>
    <col min="3845" max="3845" width="2.5" style="57" customWidth="1"/>
    <col min="3846" max="3846" width="26.25" style="57" customWidth="1"/>
    <col min="3847" max="3847" width="31.25" style="57" customWidth="1"/>
    <col min="3848" max="3848" width="21.125" style="57" customWidth="1"/>
    <col min="3849" max="3849" width="15.75" style="57" customWidth="1"/>
    <col min="3850" max="3850" width="10.5" style="57" bestFit="1" customWidth="1"/>
    <col min="3851" max="3851" width="10" style="57" bestFit="1" customWidth="1"/>
    <col min="3852" max="3853" width="12" style="57" bestFit="1" customWidth="1"/>
    <col min="3854" max="4096" width="9" style="57"/>
    <col min="4097" max="4098" width="6.25" style="57" customWidth="1"/>
    <col min="4099" max="4099" width="2.5" style="57" customWidth="1"/>
    <col min="4100" max="4100" width="30.75" style="57" customWidth="1"/>
    <col min="4101" max="4101" width="2.5" style="57" customWidth="1"/>
    <col min="4102" max="4102" width="26.25" style="57" customWidth="1"/>
    <col min="4103" max="4103" width="31.25" style="57" customWidth="1"/>
    <col min="4104" max="4104" width="21.125" style="57" customWidth="1"/>
    <col min="4105" max="4105" width="15.75" style="57" customWidth="1"/>
    <col min="4106" max="4106" width="10.5" style="57" bestFit="1" customWidth="1"/>
    <col min="4107" max="4107" width="10" style="57" bestFit="1" customWidth="1"/>
    <col min="4108" max="4109" width="12" style="57" bestFit="1" customWidth="1"/>
    <col min="4110" max="4352" width="9" style="57"/>
    <col min="4353" max="4354" width="6.25" style="57" customWidth="1"/>
    <col min="4355" max="4355" width="2.5" style="57" customWidth="1"/>
    <col min="4356" max="4356" width="30.75" style="57" customWidth="1"/>
    <col min="4357" max="4357" width="2.5" style="57" customWidth="1"/>
    <col min="4358" max="4358" width="26.25" style="57" customWidth="1"/>
    <col min="4359" max="4359" width="31.25" style="57" customWidth="1"/>
    <col min="4360" max="4360" width="21.125" style="57" customWidth="1"/>
    <col min="4361" max="4361" width="15.75" style="57" customWidth="1"/>
    <col min="4362" max="4362" width="10.5" style="57" bestFit="1" customWidth="1"/>
    <col min="4363" max="4363" width="10" style="57" bestFit="1" customWidth="1"/>
    <col min="4364" max="4365" width="12" style="57" bestFit="1" customWidth="1"/>
    <col min="4366" max="4608" width="9" style="57"/>
    <col min="4609" max="4610" width="6.25" style="57" customWidth="1"/>
    <col min="4611" max="4611" width="2.5" style="57" customWidth="1"/>
    <col min="4612" max="4612" width="30.75" style="57" customWidth="1"/>
    <col min="4613" max="4613" width="2.5" style="57" customWidth="1"/>
    <col min="4614" max="4614" width="26.25" style="57" customWidth="1"/>
    <col min="4615" max="4615" width="31.25" style="57" customWidth="1"/>
    <col min="4616" max="4616" width="21.125" style="57" customWidth="1"/>
    <col min="4617" max="4617" width="15.75" style="57" customWidth="1"/>
    <col min="4618" max="4618" width="10.5" style="57" bestFit="1" customWidth="1"/>
    <col min="4619" max="4619" width="10" style="57" bestFit="1" customWidth="1"/>
    <col min="4620" max="4621" width="12" style="57" bestFit="1" customWidth="1"/>
    <col min="4622" max="4864" width="9" style="57"/>
    <col min="4865" max="4866" width="6.25" style="57" customWidth="1"/>
    <col min="4867" max="4867" width="2.5" style="57" customWidth="1"/>
    <col min="4868" max="4868" width="30.75" style="57" customWidth="1"/>
    <col min="4869" max="4869" width="2.5" style="57" customWidth="1"/>
    <col min="4870" max="4870" width="26.25" style="57" customWidth="1"/>
    <col min="4871" max="4871" width="31.25" style="57" customWidth="1"/>
    <col min="4872" max="4872" width="21.125" style="57" customWidth="1"/>
    <col min="4873" max="4873" width="15.75" style="57" customWidth="1"/>
    <col min="4874" max="4874" width="10.5" style="57" bestFit="1" customWidth="1"/>
    <col min="4875" max="4875" width="10" style="57" bestFit="1" customWidth="1"/>
    <col min="4876" max="4877" width="12" style="57" bestFit="1" customWidth="1"/>
    <col min="4878" max="5120" width="9" style="57"/>
    <col min="5121" max="5122" width="6.25" style="57" customWidth="1"/>
    <col min="5123" max="5123" width="2.5" style="57" customWidth="1"/>
    <col min="5124" max="5124" width="30.75" style="57" customWidth="1"/>
    <col min="5125" max="5125" width="2.5" style="57" customWidth="1"/>
    <col min="5126" max="5126" width="26.25" style="57" customWidth="1"/>
    <col min="5127" max="5127" width="31.25" style="57" customWidth="1"/>
    <col min="5128" max="5128" width="21.125" style="57" customWidth="1"/>
    <col min="5129" max="5129" width="15.75" style="57" customWidth="1"/>
    <col min="5130" max="5130" width="10.5" style="57" bestFit="1" customWidth="1"/>
    <col min="5131" max="5131" width="10" style="57" bestFit="1" customWidth="1"/>
    <col min="5132" max="5133" width="12" style="57" bestFit="1" customWidth="1"/>
    <col min="5134" max="5376" width="9" style="57"/>
    <col min="5377" max="5378" width="6.25" style="57" customWidth="1"/>
    <col min="5379" max="5379" width="2.5" style="57" customWidth="1"/>
    <col min="5380" max="5380" width="30.75" style="57" customWidth="1"/>
    <col min="5381" max="5381" width="2.5" style="57" customWidth="1"/>
    <col min="5382" max="5382" width="26.25" style="57" customWidth="1"/>
    <col min="5383" max="5383" width="31.25" style="57" customWidth="1"/>
    <col min="5384" max="5384" width="21.125" style="57" customWidth="1"/>
    <col min="5385" max="5385" width="15.75" style="57" customWidth="1"/>
    <col min="5386" max="5386" width="10.5" style="57" bestFit="1" customWidth="1"/>
    <col min="5387" max="5387" width="10" style="57" bestFit="1" customWidth="1"/>
    <col min="5388" max="5389" width="12" style="57" bestFit="1" customWidth="1"/>
    <col min="5390" max="5632" width="9" style="57"/>
    <col min="5633" max="5634" width="6.25" style="57" customWidth="1"/>
    <col min="5635" max="5635" width="2.5" style="57" customWidth="1"/>
    <col min="5636" max="5636" width="30.75" style="57" customWidth="1"/>
    <col min="5637" max="5637" width="2.5" style="57" customWidth="1"/>
    <col min="5638" max="5638" width="26.25" style="57" customWidth="1"/>
    <col min="5639" max="5639" width="31.25" style="57" customWidth="1"/>
    <col min="5640" max="5640" width="21.125" style="57" customWidth="1"/>
    <col min="5641" max="5641" width="15.75" style="57" customWidth="1"/>
    <col min="5642" max="5642" width="10.5" style="57" bestFit="1" customWidth="1"/>
    <col min="5643" max="5643" width="10" style="57" bestFit="1" customWidth="1"/>
    <col min="5644" max="5645" width="12" style="57" bestFit="1" customWidth="1"/>
    <col min="5646" max="5888" width="9" style="57"/>
    <col min="5889" max="5890" width="6.25" style="57" customWidth="1"/>
    <col min="5891" max="5891" width="2.5" style="57" customWidth="1"/>
    <col min="5892" max="5892" width="30.75" style="57" customWidth="1"/>
    <col min="5893" max="5893" width="2.5" style="57" customWidth="1"/>
    <col min="5894" max="5894" width="26.25" style="57" customWidth="1"/>
    <col min="5895" max="5895" width="31.25" style="57" customWidth="1"/>
    <col min="5896" max="5896" width="21.125" style="57" customWidth="1"/>
    <col min="5897" max="5897" width="15.75" style="57" customWidth="1"/>
    <col min="5898" max="5898" width="10.5" style="57" bestFit="1" customWidth="1"/>
    <col min="5899" max="5899" width="10" style="57" bestFit="1" customWidth="1"/>
    <col min="5900" max="5901" width="12" style="57" bestFit="1" customWidth="1"/>
    <col min="5902" max="6144" width="9" style="57"/>
    <col min="6145" max="6146" width="6.25" style="57" customWidth="1"/>
    <col min="6147" max="6147" width="2.5" style="57" customWidth="1"/>
    <col min="6148" max="6148" width="30.75" style="57" customWidth="1"/>
    <col min="6149" max="6149" width="2.5" style="57" customWidth="1"/>
    <col min="6150" max="6150" width="26.25" style="57" customWidth="1"/>
    <col min="6151" max="6151" width="31.25" style="57" customWidth="1"/>
    <col min="6152" max="6152" width="21.125" style="57" customWidth="1"/>
    <col min="6153" max="6153" width="15.75" style="57" customWidth="1"/>
    <col min="6154" max="6154" width="10.5" style="57" bestFit="1" customWidth="1"/>
    <col min="6155" max="6155" width="10" style="57" bestFit="1" customWidth="1"/>
    <col min="6156" max="6157" width="12" style="57" bestFit="1" customWidth="1"/>
    <col min="6158" max="6400" width="9" style="57"/>
    <col min="6401" max="6402" width="6.25" style="57" customWidth="1"/>
    <col min="6403" max="6403" width="2.5" style="57" customWidth="1"/>
    <col min="6404" max="6404" width="30.75" style="57" customWidth="1"/>
    <col min="6405" max="6405" width="2.5" style="57" customWidth="1"/>
    <col min="6406" max="6406" width="26.25" style="57" customWidth="1"/>
    <col min="6407" max="6407" width="31.25" style="57" customWidth="1"/>
    <col min="6408" max="6408" width="21.125" style="57" customWidth="1"/>
    <col min="6409" max="6409" width="15.75" style="57" customWidth="1"/>
    <col min="6410" max="6410" width="10.5" style="57" bestFit="1" customWidth="1"/>
    <col min="6411" max="6411" width="10" style="57" bestFit="1" customWidth="1"/>
    <col min="6412" max="6413" width="12" style="57" bestFit="1" customWidth="1"/>
    <col min="6414" max="6656" width="9" style="57"/>
    <col min="6657" max="6658" width="6.25" style="57" customWidth="1"/>
    <col min="6659" max="6659" width="2.5" style="57" customWidth="1"/>
    <col min="6660" max="6660" width="30.75" style="57" customWidth="1"/>
    <col min="6661" max="6661" width="2.5" style="57" customWidth="1"/>
    <col min="6662" max="6662" width="26.25" style="57" customWidth="1"/>
    <col min="6663" max="6663" width="31.25" style="57" customWidth="1"/>
    <col min="6664" max="6664" width="21.125" style="57" customWidth="1"/>
    <col min="6665" max="6665" width="15.75" style="57" customWidth="1"/>
    <col min="6666" max="6666" width="10.5" style="57" bestFit="1" customWidth="1"/>
    <col min="6667" max="6667" width="10" style="57" bestFit="1" customWidth="1"/>
    <col min="6668" max="6669" width="12" style="57" bestFit="1" customWidth="1"/>
    <col min="6670" max="6912" width="9" style="57"/>
    <col min="6913" max="6914" width="6.25" style="57" customWidth="1"/>
    <col min="6915" max="6915" width="2.5" style="57" customWidth="1"/>
    <col min="6916" max="6916" width="30.75" style="57" customWidth="1"/>
    <col min="6917" max="6917" width="2.5" style="57" customWidth="1"/>
    <col min="6918" max="6918" width="26.25" style="57" customWidth="1"/>
    <col min="6919" max="6919" width="31.25" style="57" customWidth="1"/>
    <col min="6920" max="6920" width="21.125" style="57" customWidth="1"/>
    <col min="6921" max="6921" width="15.75" style="57" customWidth="1"/>
    <col min="6922" max="6922" width="10.5" style="57" bestFit="1" customWidth="1"/>
    <col min="6923" max="6923" width="10" style="57" bestFit="1" customWidth="1"/>
    <col min="6924" max="6925" width="12" style="57" bestFit="1" customWidth="1"/>
    <col min="6926" max="7168" width="9" style="57"/>
    <col min="7169" max="7170" width="6.25" style="57" customWidth="1"/>
    <col min="7171" max="7171" width="2.5" style="57" customWidth="1"/>
    <col min="7172" max="7172" width="30.75" style="57" customWidth="1"/>
    <col min="7173" max="7173" width="2.5" style="57" customWidth="1"/>
    <col min="7174" max="7174" width="26.25" style="57" customWidth="1"/>
    <col min="7175" max="7175" width="31.25" style="57" customWidth="1"/>
    <col min="7176" max="7176" width="21.125" style="57" customWidth="1"/>
    <col min="7177" max="7177" width="15.75" style="57" customWidth="1"/>
    <col min="7178" max="7178" width="10.5" style="57" bestFit="1" customWidth="1"/>
    <col min="7179" max="7179" width="10" style="57" bestFit="1" customWidth="1"/>
    <col min="7180" max="7181" width="12" style="57" bestFit="1" customWidth="1"/>
    <col min="7182" max="7424" width="9" style="57"/>
    <col min="7425" max="7426" width="6.25" style="57" customWidth="1"/>
    <col min="7427" max="7427" width="2.5" style="57" customWidth="1"/>
    <col min="7428" max="7428" width="30.75" style="57" customWidth="1"/>
    <col min="7429" max="7429" width="2.5" style="57" customWidth="1"/>
    <col min="7430" max="7430" width="26.25" style="57" customWidth="1"/>
    <col min="7431" max="7431" width="31.25" style="57" customWidth="1"/>
    <col min="7432" max="7432" width="21.125" style="57" customWidth="1"/>
    <col min="7433" max="7433" width="15.75" style="57" customWidth="1"/>
    <col min="7434" max="7434" width="10.5" style="57" bestFit="1" customWidth="1"/>
    <col min="7435" max="7435" width="10" style="57" bestFit="1" customWidth="1"/>
    <col min="7436" max="7437" width="12" style="57" bestFit="1" customWidth="1"/>
    <col min="7438" max="7680" width="9" style="57"/>
    <col min="7681" max="7682" width="6.25" style="57" customWidth="1"/>
    <col min="7683" max="7683" width="2.5" style="57" customWidth="1"/>
    <col min="7684" max="7684" width="30.75" style="57" customWidth="1"/>
    <col min="7685" max="7685" width="2.5" style="57" customWidth="1"/>
    <col min="7686" max="7686" width="26.25" style="57" customWidth="1"/>
    <col min="7687" max="7687" width="31.25" style="57" customWidth="1"/>
    <col min="7688" max="7688" width="21.125" style="57" customWidth="1"/>
    <col min="7689" max="7689" width="15.75" style="57" customWidth="1"/>
    <col min="7690" max="7690" width="10.5" style="57" bestFit="1" customWidth="1"/>
    <col min="7691" max="7691" width="10" style="57" bestFit="1" customWidth="1"/>
    <col min="7692" max="7693" width="12" style="57" bestFit="1" customWidth="1"/>
    <col min="7694" max="7936" width="9" style="57"/>
    <col min="7937" max="7938" width="6.25" style="57" customWidth="1"/>
    <col min="7939" max="7939" width="2.5" style="57" customWidth="1"/>
    <col min="7940" max="7940" width="30.75" style="57" customWidth="1"/>
    <col min="7941" max="7941" width="2.5" style="57" customWidth="1"/>
    <col min="7942" max="7942" width="26.25" style="57" customWidth="1"/>
    <col min="7943" max="7943" width="31.25" style="57" customWidth="1"/>
    <col min="7944" max="7944" width="21.125" style="57" customWidth="1"/>
    <col min="7945" max="7945" width="15.75" style="57" customWidth="1"/>
    <col min="7946" max="7946" width="10.5" style="57" bestFit="1" customWidth="1"/>
    <col min="7947" max="7947" width="10" style="57" bestFit="1" customWidth="1"/>
    <col min="7948" max="7949" width="12" style="57" bestFit="1" customWidth="1"/>
    <col min="7950" max="8192" width="9" style="57"/>
    <col min="8193" max="8194" width="6.25" style="57" customWidth="1"/>
    <col min="8195" max="8195" width="2.5" style="57" customWidth="1"/>
    <col min="8196" max="8196" width="30.75" style="57" customWidth="1"/>
    <col min="8197" max="8197" width="2.5" style="57" customWidth="1"/>
    <col min="8198" max="8198" width="26.25" style="57" customWidth="1"/>
    <col min="8199" max="8199" width="31.25" style="57" customWidth="1"/>
    <col min="8200" max="8200" width="21.125" style="57" customWidth="1"/>
    <col min="8201" max="8201" width="15.75" style="57" customWidth="1"/>
    <col min="8202" max="8202" width="10.5" style="57" bestFit="1" customWidth="1"/>
    <col min="8203" max="8203" width="10" style="57" bestFit="1" customWidth="1"/>
    <col min="8204" max="8205" width="12" style="57" bestFit="1" customWidth="1"/>
    <col min="8206" max="8448" width="9" style="57"/>
    <col min="8449" max="8450" width="6.25" style="57" customWidth="1"/>
    <col min="8451" max="8451" width="2.5" style="57" customWidth="1"/>
    <col min="8452" max="8452" width="30.75" style="57" customWidth="1"/>
    <col min="8453" max="8453" width="2.5" style="57" customWidth="1"/>
    <col min="8454" max="8454" width="26.25" style="57" customWidth="1"/>
    <col min="8455" max="8455" width="31.25" style="57" customWidth="1"/>
    <col min="8456" max="8456" width="21.125" style="57" customWidth="1"/>
    <col min="8457" max="8457" width="15.75" style="57" customWidth="1"/>
    <col min="8458" max="8458" width="10.5" style="57" bestFit="1" customWidth="1"/>
    <col min="8459" max="8459" width="10" style="57" bestFit="1" customWidth="1"/>
    <col min="8460" max="8461" width="12" style="57" bestFit="1" customWidth="1"/>
    <col min="8462" max="8704" width="9" style="57"/>
    <col min="8705" max="8706" width="6.25" style="57" customWidth="1"/>
    <col min="8707" max="8707" width="2.5" style="57" customWidth="1"/>
    <col min="8708" max="8708" width="30.75" style="57" customWidth="1"/>
    <col min="8709" max="8709" width="2.5" style="57" customWidth="1"/>
    <col min="8710" max="8710" width="26.25" style="57" customWidth="1"/>
    <col min="8711" max="8711" width="31.25" style="57" customWidth="1"/>
    <col min="8712" max="8712" width="21.125" style="57" customWidth="1"/>
    <col min="8713" max="8713" width="15.75" style="57" customWidth="1"/>
    <col min="8714" max="8714" width="10.5" style="57" bestFit="1" customWidth="1"/>
    <col min="8715" max="8715" width="10" style="57" bestFit="1" customWidth="1"/>
    <col min="8716" max="8717" width="12" style="57" bestFit="1" customWidth="1"/>
    <col min="8718" max="8960" width="9" style="57"/>
    <col min="8961" max="8962" width="6.25" style="57" customWidth="1"/>
    <col min="8963" max="8963" width="2.5" style="57" customWidth="1"/>
    <col min="8964" max="8964" width="30.75" style="57" customWidth="1"/>
    <col min="8965" max="8965" width="2.5" style="57" customWidth="1"/>
    <col min="8966" max="8966" width="26.25" style="57" customWidth="1"/>
    <col min="8967" max="8967" width="31.25" style="57" customWidth="1"/>
    <col min="8968" max="8968" width="21.125" style="57" customWidth="1"/>
    <col min="8969" max="8969" width="15.75" style="57" customWidth="1"/>
    <col min="8970" max="8970" width="10.5" style="57" bestFit="1" customWidth="1"/>
    <col min="8971" max="8971" width="10" style="57" bestFit="1" customWidth="1"/>
    <col min="8972" max="8973" width="12" style="57" bestFit="1" customWidth="1"/>
    <col min="8974" max="9216" width="9" style="57"/>
    <col min="9217" max="9218" width="6.25" style="57" customWidth="1"/>
    <col min="9219" max="9219" width="2.5" style="57" customWidth="1"/>
    <col min="9220" max="9220" width="30.75" style="57" customWidth="1"/>
    <col min="9221" max="9221" width="2.5" style="57" customWidth="1"/>
    <col min="9222" max="9222" width="26.25" style="57" customWidth="1"/>
    <col min="9223" max="9223" width="31.25" style="57" customWidth="1"/>
    <col min="9224" max="9224" width="21.125" style="57" customWidth="1"/>
    <col min="9225" max="9225" width="15.75" style="57" customWidth="1"/>
    <col min="9226" max="9226" width="10.5" style="57" bestFit="1" customWidth="1"/>
    <col min="9227" max="9227" width="10" style="57" bestFit="1" customWidth="1"/>
    <col min="9228" max="9229" width="12" style="57" bestFit="1" customWidth="1"/>
    <col min="9230" max="9472" width="9" style="57"/>
    <col min="9473" max="9474" width="6.25" style="57" customWidth="1"/>
    <col min="9475" max="9475" width="2.5" style="57" customWidth="1"/>
    <col min="9476" max="9476" width="30.75" style="57" customWidth="1"/>
    <col min="9477" max="9477" width="2.5" style="57" customWidth="1"/>
    <col min="9478" max="9478" width="26.25" style="57" customWidth="1"/>
    <col min="9479" max="9479" width="31.25" style="57" customWidth="1"/>
    <col min="9480" max="9480" width="21.125" style="57" customWidth="1"/>
    <col min="9481" max="9481" width="15.75" style="57" customWidth="1"/>
    <col min="9482" max="9482" width="10.5" style="57" bestFit="1" customWidth="1"/>
    <col min="9483" max="9483" width="10" style="57" bestFit="1" customWidth="1"/>
    <col min="9484" max="9485" width="12" style="57" bestFit="1" customWidth="1"/>
    <col min="9486" max="9728" width="9" style="57"/>
    <col min="9729" max="9730" width="6.25" style="57" customWidth="1"/>
    <col min="9731" max="9731" width="2.5" style="57" customWidth="1"/>
    <col min="9732" max="9732" width="30.75" style="57" customWidth="1"/>
    <col min="9733" max="9733" width="2.5" style="57" customWidth="1"/>
    <col min="9734" max="9734" width="26.25" style="57" customWidth="1"/>
    <col min="9735" max="9735" width="31.25" style="57" customWidth="1"/>
    <col min="9736" max="9736" width="21.125" style="57" customWidth="1"/>
    <col min="9737" max="9737" width="15.75" style="57" customWidth="1"/>
    <col min="9738" max="9738" width="10.5" style="57" bestFit="1" customWidth="1"/>
    <col min="9739" max="9739" width="10" style="57" bestFit="1" customWidth="1"/>
    <col min="9740" max="9741" width="12" style="57" bestFit="1" customWidth="1"/>
    <col min="9742" max="9984" width="9" style="57"/>
    <col min="9985" max="9986" width="6.25" style="57" customWidth="1"/>
    <col min="9987" max="9987" width="2.5" style="57" customWidth="1"/>
    <col min="9988" max="9988" width="30.75" style="57" customWidth="1"/>
    <col min="9989" max="9989" width="2.5" style="57" customWidth="1"/>
    <col min="9990" max="9990" width="26.25" style="57" customWidth="1"/>
    <col min="9991" max="9991" width="31.25" style="57" customWidth="1"/>
    <col min="9992" max="9992" width="21.125" style="57" customWidth="1"/>
    <col min="9993" max="9993" width="15.75" style="57" customWidth="1"/>
    <col min="9994" max="9994" width="10.5" style="57" bestFit="1" customWidth="1"/>
    <col min="9995" max="9995" width="10" style="57" bestFit="1" customWidth="1"/>
    <col min="9996" max="9997" width="12" style="57" bestFit="1" customWidth="1"/>
    <col min="9998" max="10240" width="9" style="57"/>
    <col min="10241" max="10242" width="6.25" style="57" customWidth="1"/>
    <col min="10243" max="10243" width="2.5" style="57" customWidth="1"/>
    <col min="10244" max="10244" width="30.75" style="57" customWidth="1"/>
    <col min="10245" max="10245" width="2.5" style="57" customWidth="1"/>
    <col min="10246" max="10246" width="26.25" style="57" customWidth="1"/>
    <col min="10247" max="10247" width="31.25" style="57" customWidth="1"/>
    <col min="10248" max="10248" width="21.125" style="57" customWidth="1"/>
    <col min="10249" max="10249" width="15.75" style="57" customWidth="1"/>
    <col min="10250" max="10250" width="10.5" style="57" bestFit="1" customWidth="1"/>
    <col min="10251" max="10251" width="10" style="57" bestFit="1" customWidth="1"/>
    <col min="10252" max="10253" width="12" style="57" bestFit="1" customWidth="1"/>
    <col min="10254" max="10496" width="9" style="57"/>
    <col min="10497" max="10498" width="6.25" style="57" customWidth="1"/>
    <col min="10499" max="10499" width="2.5" style="57" customWidth="1"/>
    <col min="10500" max="10500" width="30.75" style="57" customWidth="1"/>
    <col min="10501" max="10501" width="2.5" style="57" customWidth="1"/>
    <col min="10502" max="10502" width="26.25" style="57" customWidth="1"/>
    <col min="10503" max="10503" width="31.25" style="57" customWidth="1"/>
    <col min="10504" max="10504" width="21.125" style="57" customWidth="1"/>
    <col min="10505" max="10505" width="15.75" style="57" customWidth="1"/>
    <col min="10506" max="10506" width="10.5" style="57" bestFit="1" customWidth="1"/>
    <col min="10507" max="10507" width="10" style="57" bestFit="1" customWidth="1"/>
    <col min="10508" max="10509" width="12" style="57" bestFit="1" customWidth="1"/>
    <col min="10510" max="10752" width="9" style="57"/>
    <col min="10753" max="10754" width="6.25" style="57" customWidth="1"/>
    <col min="10755" max="10755" width="2.5" style="57" customWidth="1"/>
    <col min="10756" max="10756" width="30.75" style="57" customWidth="1"/>
    <col min="10757" max="10757" width="2.5" style="57" customWidth="1"/>
    <col min="10758" max="10758" width="26.25" style="57" customWidth="1"/>
    <col min="10759" max="10759" width="31.25" style="57" customWidth="1"/>
    <col min="10760" max="10760" width="21.125" style="57" customWidth="1"/>
    <col min="10761" max="10761" width="15.75" style="57" customWidth="1"/>
    <col min="10762" max="10762" width="10.5" style="57" bestFit="1" customWidth="1"/>
    <col min="10763" max="10763" width="10" style="57" bestFit="1" customWidth="1"/>
    <col min="10764" max="10765" width="12" style="57" bestFit="1" customWidth="1"/>
    <col min="10766" max="11008" width="9" style="57"/>
    <col min="11009" max="11010" width="6.25" style="57" customWidth="1"/>
    <col min="11011" max="11011" width="2.5" style="57" customWidth="1"/>
    <col min="11012" max="11012" width="30.75" style="57" customWidth="1"/>
    <col min="11013" max="11013" width="2.5" style="57" customWidth="1"/>
    <col min="11014" max="11014" width="26.25" style="57" customWidth="1"/>
    <col min="11015" max="11015" width="31.25" style="57" customWidth="1"/>
    <col min="11016" max="11016" width="21.125" style="57" customWidth="1"/>
    <col min="11017" max="11017" width="15.75" style="57" customWidth="1"/>
    <col min="11018" max="11018" width="10.5" style="57" bestFit="1" customWidth="1"/>
    <col min="11019" max="11019" width="10" style="57" bestFit="1" customWidth="1"/>
    <col min="11020" max="11021" width="12" style="57" bestFit="1" customWidth="1"/>
    <col min="11022" max="11264" width="9" style="57"/>
    <col min="11265" max="11266" width="6.25" style="57" customWidth="1"/>
    <col min="11267" max="11267" width="2.5" style="57" customWidth="1"/>
    <col min="11268" max="11268" width="30.75" style="57" customWidth="1"/>
    <col min="11269" max="11269" width="2.5" style="57" customWidth="1"/>
    <col min="11270" max="11270" width="26.25" style="57" customWidth="1"/>
    <col min="11271" max="11271" width="31.25" style="57" customWidth="1"/>
    <col min="11272" max="11272" width="21.125" style="57" customWidth="1"/>
    <col min="11273" max="11273" width="15.75" style="57" customWidth="1"/>
    <col min="11274" max="11274" width="10.5" style="57" bestFit="1" customWidth="1"/>
    <col min="11275" max="11275" width="10" style="57" bestFit="1" customWidth="1"/>
    <col min="11276" max="11277" width="12" style="57" bestFit="1" customWidth="1"/>
    <col min="11278" max="11520" width="9" style="57"/>
    <col min="11521" max="11522" width="6.25" style="57" customWidth="1"/>
    <col min="11523" max="11523" width="2.5" style="57" customWidth="1"/>
    <col min="11524" max="11524" width="30.75" style="57" customWidth="1"/>
    <col min="11525" max="11525" width="2.5" style="57" customWidth="1"/>
    <col min="11526" max="11526" width="26.25" style="57" customWidth="1"/>
    <col min="11527" max="11527" width="31.25" style="57" customWidth="1"/>
    <col min="11528" max="11528" width="21.125" style="57" customWidth="1"/>
    <col min="11529" max="11529" width="15.75" style="57" customWidth="1"/>
    <col min="11530" max="11530" width="10.5" style="57" bestFit="1" customWidth="1"/>
    <col min="11531" max="11531" width="10" style="57" bestFit="1" customWidth="1"/>
    <col min="11532" max="11533" width="12" style="57" bestFit="1" customWidth="1"/>
    <col min="11534" max="11776" width="9" style="57"/>
    <col min="11777" max="11778" width="6.25" style="57" customWidth="1"/>
    <col min="11779" max="11779" width="2.5" style="57" customWidth="1"/>
    <col min="11780" max="11780" width="30.75" style="57" customWidth="1"/>
    <col min="11781" max="11781" width="2.5" style="57" customWidth="1"/>
    <col min="11782" max="11782" width="26.25" style="57" customWidth="1"/>
    <col min="11783" max="11783" width="31.25" style="57" customWidth="1"/>
    <col min="11784" max="11784" width="21.125" style="57" customWidth="1"/>
    <col min="11785" max="11785" width="15.75" style="57" customWidth="1"/>
    <col min="11786" max="11786" width="10.5" style="57" bestFit="1" customWidth="1"/>
    <col min="11787" max="11787" width="10" style="57" bestFit="1" customWidth="1"/>
    <col min="11788" max="11789" width="12" style="57" bestFit="1" customWidth="1"/>
    <col min="11790" max="12032" width="9" style="57"/>
    <col min="12033" max="12034" width="6.25" style="57" customWidth="1"/>
    <col min="12035" max="12035" width="2.5" style="57" customWidth="1"/>
    <col min="12036" max="12036" width="30.75" style="57" customWidth="1"/>
    <col min="12037" max="12037" width="2.5" style="57" customWidth="1"/>
    <col min="12038" max="12038" width="26.25" style="57" customWidth="1"/>
    <col min="12039" max="12039" width="31.25" style="57" customWidth="1"/>
    <col min="12040" max="12040" width="21.125" style="57" customWidth="1"/>
    <col min="12041" max="12041" width="15.75" style="57" customWidth="1"/>
    <col min="12042" max="12042" width="10.5" style="57" bestFit="1" customWidth="1"/>
    <col min="12043" max="12043" width="10" style="57" bestFit="1" customWidth="1"/>
    <col min="12044" max="12045" width="12" style="57" bestFit="1" customWidth="1"/>
    <col min="12046" max="12288" width="9" style="57"/>
    <col min="12289" max="12290" width="6.25" style="57" customWidth="1"/>
    <col min="12291" max="12291" width="2.5" style="57" customWidth="1"/>
    <col min="12292" max="12292" width="30.75" style="57" customWidth="1"/>
    <col min="12293" max="12293" width="2.5" style="57" customWidth="1"/>
    <col min="12294" max="12294" width="26.25" style="57" customWidth="1"/>
    <col min="12295" max="12295" width="31.25" style="57" customWidth="1"/>
    <col min="12296" max="12296" width="21.125" style="57" customWidth="1"/>
    <col min="12297" max="12297" width="15.75" style="57" customWidth="1"/>
    <col min="12298" max="12298" width="10.5" style="57" bestFit="1" customWidth="1"/>
    <col min="12299" max="12299" width="10" style="57" bestFit="1" customWidth="1"/>
    <col min="12300" max="12301" width="12" style="57" bestFit="1" customWidth="1"/>
    <col min="12302" max="12544" width="9" style="57"/>
    <col min="12545" max="12546" width="6.25" style="57" customWidth="1"/>
    <col min="12547" max="12547" width="2.5" style="57" customWidth="1"/>
    <col min="12548" max="12548" width="30.75" style="57" customWidth="1"/>
    <col min="12549" max="12549" width="2.5" style="57" customWidth="1"/>
    <col min="12550" max="12550" width="26.25" style="57" customWidth="1"/>
    <col min="12551" max="12551" width="31.25" style="57" customWidth="1"/>
    <col min="12552" max="12552" width="21.125" style="57" customWidth="1"/>
    <col min="12553" max="12553" width="15.75" style="57" customWidth="1"/>
    <col min="12554" max="12554" width="10.5" style="57" bestFit="1" customWidth="1"/>
    <col min="12555" max="12555" width="10" style="57" bestFit="1" customWidth="1"/>
    <col min="12556" max="12557" width="12" style="57" bestFit="1" customWidth="1"/>
    <col min="12558" max="12800" width="9" style="57"/>
    <col min="12801" max="12802" width="6.25" style="57" customWidth="1"/>
    <col min="12803" max="12803" width="2.5" style="57" customWidth="1"/>
    <col min="12804" max="12804" width="30.75" style="57" customWidth="1"/>
    <col min="12805" max="12805" width="2.5" style="57" customWidth="1"/>
    <col min="12806" max="12806" width="26.25" style="57" customWidth="1"/>
    <col min="12807" max="12807" width="31.25" style="57" customWidth="1"/>
    <col min="12808" max="12808" width="21.125" style="57" customWidth="1"/>
    <col min="12809" max="12809" width="15.75" style="57" customWidth="1"/>
    <col min="12810" max="12810" width="10.5" style="57" bestFit="1" customWidth="1"/>
    <col min="12811" max="12811" width="10" style="57" bestFit="1" customWidth="1"/>
    <col min="12812" max="12813" width="12" style="57" bestFit="1" customWidth="1"/>
    <col min="12814" max="13056" width="9" style="57"/>
    <col min="13057" max="13058" width="6.25" style="57" customWidth="1"/>
    <col min="13059" max="13059" width="2.5" style="57" customWidth="1"/>
    <col min="13060" max="13060" width="30.75" style="57" customWidth="1"/>
    <col min="13061" max="13061" width="2.5" style="57" customWidth="1"/>
    <col min="13062" max="13062" width="26.25" style="57" customWidth="1"/>
    <col min="13063" max="13063" width="31.25" style="57" customWidth="1"/>
    <col min="13064" max="13064" width="21.125" style="57" customWidth="1"/>
    <col min="13065" max="13065" width="15.75" style="57" customWidth="1"/>
    <col min="13066" max="13066" width="10.5" style="57" bestFit="1" customWidth="1"/>
    <col min="13067" max="13067" width="10" style="57" bestFit="1" customWidth="1"/>
    <col min="13068" max="13069" width="12" style="57" bestFit="1" customWidth="1"/>
    <col min="13070" max="13312" width="9" style="57"/>
    <col min="13313" max="13314" width="6.25" style="57" customWidth="1"/>
    <col min="13315" max="13315" width="2.5" style="57" customWidth="1"/>
    <col min="13316" max="13316" width="30.75" style="57" customWidth="1"/>
    <col min="13317" max="13317" width="2.5" style="57" customWidth="1"/>
    <col min="13318" max="13318" width="26.25" style="57" customWidth="1"/>
    <col min="13319" max="13319" width="31.25" style="57" customWidth="1"/>
    <col min="13320" max="13320" width="21.125" style="57" customWidth="1"/>
    <col min="13321" max="13321" width="15.75" style="57" customWidth="1"/>
    <col min="13322" max="13322" width="10.5" style="57" bestFit="1" customWidth="1"/>
    <col min="13323" max="13323" width="10" style="57" bestFit="1" customWidth="1"/>
    <col min="13324" max="13325" width="12" style="57" bestFit="1" customWidth="1"/>
    <col min="13326" max="13568" width="9" style="57"/>
    <col min="13569" max="13570" width="6.25" style="57" customWidth="1"/>
    <col min="13571" max="13571" width="2.5" style="57" customWidth="1"/>
    <col min="13572" max="13572" width="30.75" style="57" customWidth="1"/>
    <col min="13573" max="13573" width="2.5" style="57" customWidth="1"/>
    <col min="13574" max="13574" width="26.25" style="57" customWidth="1"/>
    <col min="13575" max="13575" width="31.25" style="57" customWidth="1"/>
    <col min="13576" max="13576" width="21.125" style="57" customWidth="1"/>
    <col min="13577" max="13577" width="15.75" style="57" customWidth="1"/>
    <col min="13578" max="13578" width="10.5" style="57" bestFit="1" customWidth="1"/>
    <col min="13579" max="13579" width="10" style="57" bestFit="1" customWidth="1"/>
    <col min="13580" max="13581" width="12" style="57" bestFit="1" customWidth="1"/>
    <col min="13582" max="13824" width="9" style="57"/>
    <col min="13825" max="13826" width="6.25" style="57" customWidth="1"/>
    <col min="13827" max="13827" width="2.5" style="57" customWidth="1"/>
    <col min="13828" max="13828" width="30.75" style="57" customWidth="1"/>
    <col min="13829" max="13829" width="2.5" style="57" customWidth="1"/>
    <col min="13830" max="13830" width="26.25" style="57" customWidth="1"/>
    <col min="13831" max="13831" width="31.25" style="57" customWidth="1"/>
    <col min="13832" max="13832" width="21.125" style="57" customWidth="1"/>
    <col min="13833" max="13833" width="15.75" style="57" customWidth="1"/>
    <col min="13834" max="13834" width="10.5" style="57" bestFit="1" customWidth="1"/>
    <col min="13835" max="13835" width="10" style="57" bestFit="1" customWidth="1"/>
    <col min="13836" max="13837" width="12" style="57" bestFit="1" customWidth="1"/>
    <col min="13838" max="14080" width="9" style="57"/>
    <col min="14081" max="14082" width="6.25" style="57" customWidth="1"/>
    <col min="14083" max="14083" width="2.5" style="57" customWidth="1"/>
    <col min="14084" max="14084" width="30.75" style="57" customWidth="1"/>
    <col min="14085" max="14085" width="2.5" style="57" customWidth="1"/>
    <col min="14086" max="14086" width="26.25" style="57" customWidth="1"/>
    <col min="14087" max="14087" width="31.25" style="57" customWidth="1"/>
    <col min="14088" max="14088" width="21.125" style="57" customWidth="1"/>
    <col min="14089" max="14089" width="15.75" style="57" customWidth="1"/>
    <col min="14090" max="14090" width="10.5" style="57" bestFit="1" customWidth="1"/>
    <col min="14091" max="14091" width="10" style="57" bestFit="1" customWidth="1"/>
    <col min="14092" max="14093" width="12" style="57" bestFit="1" customWidth="1"/>
    <col min="14094" max="14336" width="9" style="57"/>
    <col min="14337" max="14338" width="6.25" style="57" customWidth="1"/>
    <col min="14339" max="14339" width="2.5" style="57" customWidth="1"/>
    <col min="14340" max="14340" width="30.75" style="57" customWidth="1"/>
    <col min="14341" max="14341" width="2.5" style="57" customWidth="1"/>
    <col min="14342" max="14342" width="26.25" style="57" customWidth="1"/>
    <col min="14343" max="14343" width="31.25" style="57" customWidth="1"/>
    <col min="14344" max="14344" width="21.125" style="57" customWidth="1"/>
    <col min="14345" max="14345" width="15.75" style="57" customWidth="1"/>
    <col min="14346" max="14346" width="10.5" style="57" bestFit="1" customWidth="1"/>
    <col min="14347" max="14347" width="10" style="57" bestFit="1" customWidth="1"/>
    <col min="14348" max="14349" width="12" style="57" bestFit="1" customWidth="1"/>
    <col min="14350" max="14592" width="9" style="57"/>
    <col min="14593" max="14594" width="6.25" style="57" customWidth="1"/>
    <col min="14595" max="14595" width="2.5" style="57" customWidth="1"/>
    <col min="14596" max="14596" width="30.75" style="57" customWidth="1"/>
    <col min="14597" max="14597" width="2.5" style="57" customWidth="1"/>
    <col min="14598" max="14598" width="26.25" style="57" customWidth="1"/>
    <col min="14599" max="14599" width="31.25" style="57" customWidth="1"/>
    <col min="14600" max="14600" width="21.125" style="57" customWidth="1"/>
    <col min="14601" max="14601" width="15.75" style="57" customWidth="1"/>
    <col min="14602" max="14602" width="10.5" style="57" bestFit="1" customWidth="1"/>
    <col min="14603" max="14603" width="10" style="57" bestFit="1" customWidth="1"/>
    <col min="14604" max="14605" width="12" style="57" bestFit="1" customWidth="1"/>
    <col min="14606" max="14848" width="9" style="57"/>
    <col min="14849" max="14850" width="6.25" style="57" customWidth="1"/>
    <col min="14851" max="14851" width="2.5" style="57" customWidth="1"/>
    <col min="14852" max="14852" width="30.75" style="57" customWidth="1"/>
    <col min="14853" max="14853" width="2.5" style="57" customWidth="1"/>
    <col min="14854" max="14854" width="26.25" style="57" customWidth="1"/>
    <col min="14855" max="14855" width="31.25" style="57" customWidth="1"/>
    <col min="14856" max="14856" width="21.125" style="57" customWidth="1"/>
    <col min="14857" max="14857" width="15.75" style="57" customWidth="1"/>
    <col min="14858" max="14858" width="10.5" style="57" bestFit="1" customWidth="1"/>
    <col min="14859" max="14859" width="10" style="57" bestFit="1" customWidth="1"/>
    <col min="14860" max="14861" width="12" style="57" bestFit="1" customWidth="1"/>
    <col min="14862" max="15104" width="9" style="57"/>
    <col min="15105" max="15106" width="6.25" style="57" customWidth="1"/>
    <col min="15107" max="15107" width="2.5" style="57" customWidth="1"/>
    <col min="15108" max="15108" width="30.75" style="57" customWidth="1"/>
    <col min="15109" max="15109" width="2.5" style="57" customWidth="1"/>
    <col min="15110" max="15110" width="26.25" style="57" customWidth="1"/>
    <col min="15111" max="15111" width="31.25" style="57" customWidth="1"/>
    <col min="15112" max="15112" width="21.125" style="57" customWidth="1"/>
    <col min="15113" max="15113" width="15.75" style="57" customWidth="1"/>
    <col min="15114" max="15114" width="10.5" style="57" bestFit="1" customWidth="1"/>
    <col min="15115" max="15115" width="10" style="57" bestFit="1" customWidth="1"/>
    <col min="15116" max="15117" width="12" style="57" bestFit="1" customWidth="1"/>
    <col min="15118" max="15360" width="9" style="57"/>
    <col min="15361" max="15362" width="6.25" style="57" customWidth="1"/>
    <col min="15363" max="15363" width="2.5" style="57" customWidth="1"/>
    <col min="15364" max="15364" width="30.75" style="57" customWidth="1"/>
    <col min="15365" max="15365" width="2.5" style="57" customWidth="1"/>
    <col min="15366" max="15366" width="26.25" style="57" customWidth="1"/>
    <col min="15367" max="15367" width="31.25" style="57" customWidth="1"/>
    <col min="15368" max="15368" width="21.125" style="57" customWidth="1"/>
    <col min="15369" max="15369" width="15.75" style="57" customWidth="1"/>
    <col min="15370" max="15370" width="10.5" style="57" bestFit="1" customWidth="1"/>
    <col min="15371" max="15371" width="10" style="57" bestFit="1" customWidth="1"/>
    <col min="15372" max="15373" width="12" style="57" bestFit="1" customWidth="1"/>
    <col min="15374" max="15616" width="9" style="57"/>
    <col min="15617" max="15618" width="6.25" style="57" customWidth="1"/>
    <col min="15619" max="15619" width="2.5" style="57" customWidth="1"/>
    <col min="15620" max="15620" width="30.75" style="57" customWidth="1"/>
    <col min="15621" max="15621" width="2.5" style="57" customWidth="1"/>
    <col min="15622" max="15622" width="26.25" style="57" customWidth="1"/>
    <col min="15623" max="15623" width="31.25" style="57" customWidth="1"/>
    <col min="15624" max="15624" width="21.125" style="57" customWidth="1"/>
    <col min="15625" max="15625" width="15.75" style="57" customWidth="1"/>
    <col min="15626" max="15626" width="10.5" style="57" bestFit="1" customWidth="1"/>
    <col min="15627" max="15627" width="10" style="57" bestFit="1" customWidth="1"/>
    <col min="15628" max="15629" width="12" style="57" bestFit="1" customWidth="1"/>
    <col min="15630" max="15872" width="9" style="57"/>
    <col min="15873" max="15874" width="6.25" style="57" customWidth="1"/>
    <col min="15875" max="15875" width="2.5" style="57" customWidth="1"/>
    <col min="15876" max="15876" width="30.75" style="57" customWidth="1"/>
    <col min="15877" max="15877" width="2.5" style="57" customWidth="1"/>
    <col min="15878" max="15878" width="26.25" style="57" customWidth="1"/>
    <col min="15879" max="15879" width="31.25" style="57" customWidth="1"/>
    <col min="15880" max="15880" width="21.125" style="57" customWidth="1"/>
    <col min="15881" max="15881" width="15.75" style="57" customWidth="1"/>
    <col min="15882" max="15882" width="10.5" style="57" bestFit="1" customWidth="1"/>
    <col min="15883" max="15883" width="10" style="57" bestFit="1" customWidth="1"/>
    <col min="15884" max="15885" width="12" style="57" bestFit="1" customWidth="1"/>
    <col min="15886" max="16128" width="9" style="57"/>
    <col min="16129" max="16130" width="6.25" style="57" customWidth="1"/>
    <col min="16131" max="16131" width="2.5" style="57" customWidth="1"/>
    <col min="16132" max="16132" width="30.75" style="57" customWidth="1"/>
    <col min="16133" max="16133" width="2.5" style="57" customWidth="1"/>
    <col min="16134" max="16134" width="26.25" style="57" customWidth="1"/>
    <col min="16135" max="16135" width="31.25" style="57" customWidth="1"/>
    <col min="16136" max="16136" width="21.125" style="57" customWidth="1"/>
    <col min="16137" max="16137" width="15.75" style="57" customWidth="1"/>
    <col min="16138" max="16138" width="10.5" style="57" bestFit="1" customWidth="1"/>
    <col min="16139" max="16139" width="10" style="57" bestFit="1" customWidth="1"/>
    <col min="16140" max="16141" width="12" style="57" bestFit="1" customWidth="1"/>
    <col min="16142" max="16384" width="9" style="57"/>
  </cols>
  <sheetData>
    <row r="1" spans="1:10" ht="30" customHeight="1">
      <c r="A1" s="121" t="s">
        <v>56</v>
      </c>
      <c r="B1" s="121"/>
      <c r="C1" s="121"/>
      <c r="D1" s="121"/>
      <c r="E1" s="121"/>
      <c r="F1" s="121"/>
      <c r="G1" s="121"/>
      <c r="H1" s="121"/>
    </row>
    <row r="2" spans="1:10" ht="22.5" customHeight="1">
      <c r="A2" s="122" t="s">
        <v>119</v>
      </c>
      <c r="B2" s="123"/>
      <c r="C2" s="123"/>
      <c r="D2" s="123"/>
      <c r="E2" s="123"/>
      <c r="F2" s="123"/>
      <c r="G2" s="124" t="str">
        <f>"금액 : "&amp;NUMBERSTRING(F38,1)&amp;"원정 (\"&amp;TEXT(F38,"###,##0") &amp;" 원) "</f>
        <v xml:space="preserve">금액 : 영원정 (\0 원) </v>
      </c>
      <c r="H2" s="125"/>
      <c r="I2" s="58"/>
    </row>
    <row r="3" spans="1:10" s="60" customFormat="1" ht="16.5" customHeight="1">
      <c r="A3" s="126" t="s">
        <v>57</v>
      </c>
      <c r="B3" s="127"/>
      <c r="C3" s="127"/>
      <c r="D3" s="127"/>
      <c r="E3" s="128"/>
      <c r="F3" s="59" t="s">
        <v>58</v>
      </c>
      <c r="G3" s="59" t="s">
        <v>59</v>
      </c>
      <c r="H3" s="59" t="s">
        <v>60</v>
      </c>
    </row>
    <row r="4" spans="1:10" s="60" customFormat="1" ht="15" customHeight="1">
      <c r="A4" s="129" t="s">
        <v>61</v>
      </c>
      <c r="B4" s="133" t="s">
        <v>62</v>
      </c>
      <c r="C4" s="61"/>
      <c r="D4" s="62" t="s">
        <v>63</v>
      </c>
      <c r="E4" s="63"/>
      <c r="F4" s="64">
        <f>'공종별내역서(수정안)'!F47</f>
        <v>0</v>
      </c>
      <c r="G4" s="65"/>
      <c r="H4" s="66"/>
    </row>
    <row r="5" spans="1:10" s="60" customFormat="1" ht="15" customHeight="1">
      <c r="A5" s="130"/>
      <c r="B5" s="134"/>
      <c r="C5" s="67"/>
      <c r="D5" s="68" t="s">
        <v>64</v>
      </c>
      <c r="E5" s="69"/>
      <c r="F5" s="70"/>
      <c r="G5" s="71"/>
      <c r="H5" s="72"/>
    </row>
    <row r="6" spans="1:10" s="60" customFormat="1" ht="15" customHeight="1">
      <c r="A6" s="130"/>
      <c r="B6" s="134"/>
      <c r="C6" s="67"/>
      <c r="D6" s="68" t="s">
        <v>65</v>
      </c>
      <c r="E6" s="69"/>
      <c r="F6" s="70"/>
      <c r="G6" s="71"/>
      <c r="H6" s="72"/>
    </row>
    <row r="7" spans="1:10" s="60" customFormat="1" ht="15" customHeight="1">
      <c r="A7" s="130"/>
      <c r="B7" s="135"/>
      <c r="C7" s="73"/>
      <c r="D7" s="74" t="s">
        <v>66</v>
      </c>
      <c r="E7" s="75"/>
      <c r="F7" s="76">
        <f>SUM(F4:F6)</f>
        <v>0</v>
      </c>
      <c r="G7" s="77"/>
      <c r="H7" s="78"/>
    </row>
    <row r="8" spans="1:10" s="60" customFormat="1" ht="15" customHeight="1">
      <c r="A8" s="130"/>
      <c r="B8" s="136" t="s">
        <v>67</v>
      </c>
      <c r="C8" s="79"/>
      <c r="D8" s="62" t="s">
        <v>68</v>
      </c>
      <c r="E8" s="63"/>
      <c r="F8" s="64">
        <f>'공종별내역서(수정안)'!H47</f>
        <v>0</v>
      </c>
      <c r="G8" s="65"/>
      <c r="H8" s="66"/>
    </row>
    <row r="9" spans="1:10" s="60" customFormat="1" ht="15" customHeight="1">
      <c r="A9" s="130"/>
      <c r="B9" s="137"/>
      <c r="C9" s="80"/>
      <c r="D9" s="68" t="s">
        <v>69</v>
      </c>
      <c r="E9" s="69"/>
      <c r="F9" s="70"/>
      <c r="G9" s="81" t="s">
        <v>114</v>
      </c>
      <c r="H9" s="72" t="s">
        <v>112</v>
      </c>
      <c r="J9" s="60">
        <v>3</v>
      </c>
    </row>
    <row r="10" spans="1:10" s="60" customFormat="1" ht="15" customHeight="1">
      <c r="A10" s="130"/>
      <c r="B10" s="138"/>
      <c r="C10" s="82"/>
      <c r="D10" s="83" t="s">
        <v>66</v>
      </c>
      <c r="E10" s="84"/>
      <c r="F10" s="85">
        <f>SUM(F8:F9)</f>
        <v>0</v>
      </c>
      <c r="G10" s="86"/>
      <c r="H10" s="87"/>
    </row>
    <row r="11" spans="1:10" s="60" customFormat="1" ht="15" customHeight="1">
      <c r="A11" s="130"/>
      <c r="B11" s="108"/>
      <c r="C11" s="109"/>
      <c r="D11" s="110" t="s">
        <v>108</v>
      </c>
      <c r="E11" s="111"/>
      <c r="F11" s="64"/>
      <c r="G11" s="65"/>
      <c r="H11" s="66"/>
    </row>
    <row r="12" spans="1:10" s="60" customFormat="1" ht="15" customHeight="1">
      <c r="A12" s="130"/>
      <c r="B12" s="139" t="s">
        <v>70</v>
      </c>
      <c r="C12" s="88"/>
      <c r="D12" s="89" t="s">
        <v>71</v>
      </c>
      <c r="E12" s="90"/>
      <c r="F12" s="112">
        <f>'공종별내역서(수정안)'!J47</f>
        <v>0</v>
      </c>
      <c r="G12" s="91"/>
      <c r="H12" s="92"/>
    </row>
    <row r="13" spans="1:10" s="60" customFormat="1" ht="15" customHeight="1">
      <c r="A13" s="130"/>
      <c r="B13" s="137"/>
      <c r="C13" s="80"/>
      <c r="D13" s="68" t="s">
        <v>72</v>
      </c>
      <c r="E13" s="69"/>
      <c r="F13" s="70">
        <f>INT(F10*J13%)</f>
        <v>0</v>
      </c>
      <c r="G13" s="81" t="s">
        <v>73</v>
      </c>
      <c r="H13" s="72"/>
      <c r="J13" s="60">
        <v>3.8</v>
      </c>
    </row>
    <row r="14" spans="1:10" s="60" customFormat="1" ht="15" customHeight="1">
      <c r="A14" s="130"/>
      <c r="B14" s="137"/>
      <c r="C14" s="80"/>
      <c r="D14" s="68" t="s">
        <v>74</v>
      </c>
      <c r="E14" s="69"/>
      <c r="F14" s="70">
        <f>INT(F10*J14%)</f>
        <v>0</v>
      </c>
      <c r="G14" s="81" t="s">
        <v>75</v>
      </c>
      <c r="H14" s="72"/>
      <c r="J14" s="60">
        <v>0.87</v>
      </c>
    </row>
    <row r="15" spans="1:10" s="60" customFormat="1" ht="15" customHeight="1">
      <c r="A15" s="130"/>
      <c r="B15" s="137"/>
      <c r="C15" s="80"/>
      <c r="D15" s="68" t="s">
        <v>76</v>
      </c>
      <c r="E15" s="69"/>
      <c r="F15" s="70"/>
      <c r="G15" s="81" t="s">
        <v>77</v>
      </c>
      <c r="H15" s="72" t="s">
        <v>112</v>
      </c>
      <c r="J15" s="60">
        <v>1.7</v>
      </c>
    </row>
    <row r="16" spans="1:10" s="60" customFormat="1" ht="15" customHeight="1">
      <c r="A16" s="130"/>
      <c r="B16" s="137"/>
      <c r="C16" s="80"/>
      <c r="D16" s="68" t="s">
        <v>78</v>
      </c>
      <c r="E16" s="69"/>
      <c r="F16" s="70"/>
      <c r="G16" s="81" t="s">
        <v>79</v>
      </c>
      <c r="H16" s="72" t="s">
        <v>112</v>
      </c>
      <c r="J16" s="60">
        <v>2.4900000000000002</v>
      </c>
    </row>
    <row r="17" spans="1:13" s="60" customFormat="1" ht="15" customHeight="1">
      <c r="A17" s="130"/>
      <c r="B17" s="137"/>
      <c r="C17" s="80"/>
      <c r="D17" s="68" t="s">
        <v>80</v>
      </c>
      <c r="E17" s="69"/>
      <c r="F17" s="70"/>
      <c r="G17" s="81" t="s">
        <v>81</v>
      </c>
      <c r="H17" s="72" t="s">
        <v>112</v>
      </c>
      <c r="J17" s="60">
        <v>6.55</v>
      </c>
    </row>
    <row r="18" spans="1:13" s="60" customFormat="1" ht="15" customHeight="1">
      <c r="A18" s="130"/>
      <c r="B18" s="137"/>
      <c r="C18" s="80"/>
      <c r="D18" s="68" t="s">
        <v>82</v>
      </c>
      <c r="E18" s="69"/>
      <c r="F18" s="70"/>
      <c r="G18" s="81" t="s">
        <v>83</v>
      </c>
      <c r="H18" s="72" t="s">
        <v>112</v>
      </c>
      <c r="J18" s="60">
        <v>2.2999999999999998</v>
      </c>
    </row>
    <row r="19" spans="1:13" s="60" customFormat="1" ht="15" customHeight="1">
      <c r="A19" s="130"/>
      <c r="B19" s="137"/>
      <c r="C19" s="80"/>
      <c r="D19" s="68" t="s">
        <v>84</v>
      </c>
      <c r="E19" s="69"/>
      <c r="F19" s="70">
        <f>MIN(H20,H21)</f>
        <v>0</v>
      </c>
      <c r="G19" s="81" t="s">
        <v>85</v>
      </c>
      <c r="H19" s="93"/>
      <c r="J19" s="60">
        <v>0</v>
      </c>
      <c r="K19" s="70"/>
      <c r="L19" s="70"/>
      <c r="M19" s="70"/>
    </row>
    <row r="20" spans="1:13" s="60" customFormat="1" ht="15" customHeight="1">
      <c r="A20" s="130"/>
      <c r="B20" s="137"/>
      <c r="C20" s="141"/>
      <c r="D20" s="142"/>
      <c r="E20" s="143"/>
      <c r="F20" s="70"/>
      <c r="G20" s="94" t="s">
        <v>116</v>
      </c>
      <c r="H20" s="93">
        <f>INT((F7+F8+F35/1.1)*J20%)</f>
        <v>0</v>
      </c>
      <c r="J20" s="60">
        <v>1.86</v>
      </c>
      <c r="L20" s="95"/>
      <c r="M20" s="95"/>
    </row>
    <row r="21" spans="1:13" s="60" customFormat="1" ht="15" customHeight="1">
      <c r="A21" s="130"/>
      <c r="B21" s="137"/>
      <c r="C21" s="141"/>
      <c r="D21" s="142"/>
      <c r="E21" s="143"/>
      <c r="F21" s="70"/>
      <c r="G21" s="94" t="s">
        <v>117</v>
      </c>
      <c r="H21" s="93">
        <f>(INT((F7+F8)*J21%))*1.2</f>
        <v>0</v>
      </c>
      <c r="J21" s="60">
        <v>1.86</v>
      </c>
      <c r="L21" s="95"/>
      <c r="M21" s="95"/>
    </row>
    <row r="22" spans="1:13" s="60" customFormat="1" ht="15" customHeight="1">
      <c r="A22" s="130"/>
      <c r="B22" s="137"/>
      <c r="C22" s="80"/>
      <c r="D22" s="68" t="s">
        <v>86</v>
      </c>
      <c r="E22" s="69"/>
      <c r="F22" s="70">
        <f>INT(((F7+F10)*J22%))</f>
        <v>0</v>
      </c>
      <c r="G22" s="81" t="s">
        <v>113</v>
      </c>
      <c r="H22" s="72"/>
      <c r="J22" s="96">
        <v>3</v>
      </c>
    </row>
    <row r="23" spans="1:13" s="60" customFormat="1" ht="15" customHeight="1">
      <c r="A23" s="130"/>
      <c r="B23" s="137"/>
      <c r="C23" s="80"/>
      <c r="D23" s="68" t="s">
        <v>87</v>
      </c>
      <c r="E23" s="69"/>
      <c r="F23" s="70"/>
      <c r="G23" s="81" t="s">
        <v>88</v>
      </c>
      <c r="H23" s="72" t="s">
        <v>112</v>
      </c>
      <c r="J23" s="60">
        <v>0.3</v>
      </c>
    </row>
    <row r="24" spans="1:13" s="60" customFormat="1" ht="15" customHeight="1">
      <c r="A24" s="130"/>
      <c r="B24" s="137"/>
      <c r="C24" s="80"/>
      <c r="D24" s="68" t="s">
        <v>89</v>
      </c>
      <c r="E24" s="69"/>
      <c r="F24" s="70"/>
      <c r="G24" s="81"/>
      <c r="H24" s="72"/>
    </row>
    <row r="25" spans="1:13" s="60" customFormat="1" ht="15" customHeight="1">
      <c r="A25" s="131"/>
      <c r="B25" s="140"/>
      <c r="C25" s="97"/>
      <c r="D25" s="74" t="s">
        <v>90</v>
      </c>
      <c r="E25" s="75"/>
      <c r="F25" s="70">
        <f>INT(F7+F8+F12)*J25%</f>
        <v>0</v>
      </c>
      <c r="G25" s="81" t="s">
        <v>91</v>
      </c>
      <c r="H25" s="78"/>
      <c r="J25" s="60">
        <v>8.1000000000000003E-2</v>
      </c>
    </row>
    <row r="26" spans="1:13" s="60" customFormat="1" ht="15" customHeight="1">
      <c r="A26" s="131"/>
      <c r="B26" s="140"/>
      <c r="C26" s="97"/>
      <c r="D26" s="74" t="s">
        <v>92</v>
      </c>
      <c r="E26" s="75"/>
      <c r="F26" s="70">
        <f>INT(F7+F8+F12)*J26%</f>
        <v>0</v>
      </c>
      <c r="G26" s="81" t="s">
        <v>93</v>
      </c>
      <c r="H26" s="78"/>
      <c r="J26" s="60">
        <v>7.0000000000000007E-2</v>
      </c>
    </row>
    <row r="27" spans="1:13" s="60" customFormat="1" ht="15" customHeight="1">
      <c r="A27" s="132"/>
      <c r="B27" s="138"/>
      <c r="C27" s="82"/>
      <c r="D27" s="83" t="s">
        <v>94</v>
      </c>
      <c r="E27" s="84"/>
      <c r="F27" s="85">
        <f>SUM(F12:F26)</f>
        <v>0</v>
      </c>
      <c r="G27" s="86"/>
      <c r="H27" s="87"/>
    </row>
    <row r="28" spans="1:13" s="60" customFormat="1" ht="15" customHeight="1">
      <c r="A28" s="144" t="s">
        <v>95</v>
      </c>
      <c r="B28" s="145"/>
      <c r="C28" s="145"/>
      <c r="D28" s="145"/>
      <c r="E28" s="146"/>
      <c r="F28" s="98">
        <f>F7+F10+F27</f>
        <v>0</v>
      </c>
      <c r="G28" s="99"/>
      <c r="H28" s="92"/>
    </row>
    <row r="29" spans="1:13" s="60" customFormat="1" ht="15" customHeight="1">
      <c r="A29" s="115" t="s">
        <v>96</v>
      </c>
      <c r="B29" s="116"/>
      <c r="C29" s="116"/>
      <c r="D29" s="116"/>
      <c r="E29" s="117"/>
      <c r="F29" s="70">
        <f>INT(F28*J29%)</f>
        <v>0</v>
      </c>
      <c r="G29" s="81" t="s">
        <v>118</v>
      </c>
      <c r="H29" s="72"/>
      <c r="J29" s="60">
        <v>3</v>
      </c>
    </row>
    <row r="30" spans="1:13" s="60" customFormat="1" ht="15" customHeight="1">
      <c r="A30" s="115" t="s">
        <v>97</v>
      </c>
      <c r="B30" s="116"/>
      <c r="C30" s="116"/>
      <c r="D30" s="116"/>
      <c r="E30" s="117"/>
      <c r="F30" s="70">
        <f>INT((F10+F27+F29)*J30%)</f>
        <v>0</v>
      </c>
      <c r="G30" s="81" t="s">
        <v>115</v>
      </c>
      <c r="H30" s="72"/>
      <c r="J30" s="60">
        <v>5</v>
      </c>
    </row>
    <row r="31" spans="1:13" s="60" customFormat="1" ht="15" customHeight="1">
      <c r="A31" s="115" t="s">
        <v>98</v>
      </c>
      <c r="B31" s="116"/>
      <c r="C31" s="116"/>
      <c r="D31" s="116"/>
      <c r="E31" s="117"/>
      <c r="F31" s="70">
        <f>'공종별내역서(수정안)'!L48</f>
        <v>0</v>
      </c>
      <c r="G31" s="81"/>
      <c r="H31" s="72"/>
    </row>
    <row r="32" spans="1:13" s="60" customFormat="1" ht="15" customHeight="1">
      <c r="A32" s="115" t="s">
        <v>99</v>
      </c>
      <c r="B32" s="116"/>
      <c r="C32" s="116"/>
      <c r="D32" s="116"/>
      <c r="E32" s="117"/>
      <c r="F32" s="100">
        <f>(F28+F29+F30+F31)</f>
        <v>0</v>
      </c>
      <c r="G32" s="81"/>
      <c r="H32" s="72"/>
    </row>
    <row r="33" spans="1:10" s="60" customFormat="1" ht="15" customHeight="1">
      <c r="A33" s="115" t="s">
        <v>100</v>
      </c>
      <c r="B33" s="116"/>
      <c r="C33" s="116"/>
      <c r="D33" s="116"/>
      <c r="E33" s="117"/>
      <c r="F33" s="70">
        <f>INT(F32*J33%)</f>
        <v>0</v>
      </c>
      <c r="G33" s="81" t="s">
        <v>101</v>
      </c>
      <c r="H33" s="72"/>
      <c r="J33" s="60">
        <v>10</v>
      </c>
    </row>
    <row r="34" spans="1:10" s="60" customFormat="1" ht="15" customHeight="1">
      <c r="A34" s="115" t="s">
        <v>102</v>
      </c>
      <c r="B34" s="116"/>
      <c r="C34" s="116"/>
      <c r="D34" s="116"/>
      <c r="E34" s="117"/>
      <c r="F34" s="100">
        <f>F32+F33</f>
        <v>0</v>
      </c>
      <c r="G34" s="71"/>
      <c r="H34" s="72"/>
    </row>
    <row r="35" spans="1:10" s="60" customFormat="1" ht="15" customHeight="1">
      <c r="A35" s="115" t="s">
        <v>103</v>
      </c>
      <c r="B35" s="116"/>
      <c r="C35" s="116"/>
      <c r="D35" s="116"/>
      <c r="E35" s="117"/>
      <c r="F35" s="101"/>
      <c r="G35" s="71"/>
      <c r="H35" s="72"/>
      <c r="I35" s="102"/>
    </row>
    <row r="36" spans="1:10" s="60" customFormat="1" ht="15" customHeight="1">
      <c r="A36" s="115" t="s">
        <v>104</v>
      </c>
      <c r="B36" s="116"/>
      <c r="C36" s="116"/>
      <c r="D36" s="116"/>
      <c r="E36" s="117"/>
      <c r="F36" s="101"/>
      <c r="G36" s="77"/>
      <c r="H36" s="78"/>
      <c r="I36" s="102"/>
    </row>
    <row r="37" spans="1:10" s="60" customFormat="1" ht="15" customHeight="1">
      <c r="A37" s="115" t="s">
        <v>105</v>
      </c>
      <c r="B37" s="116"/>
      <c r="C37" s="116"/>
      <c r="D37" s="116"/>
      <c r="E37" s="117"/>
      <c r="F37" s="101"/>
      <c r="G37" s="103"/>
      <c r="H37" s="78"/>
      <c r="I37" s="102"/>
    </row>
    <row r="38" spans="1:10" s="60" customFormat="1" ht="15" customHeight="1">
      <c r="A38" s="118" t="s">
        <v>106</v>
      </c>
      <c r="B38" s="119"/>
      <c r="C38" s="119"/>
      <c r="D38" s="119"/>
      <c r="E38" s="120"/>
      <c r="F38" s="104">
        <f>F34</f>
        <v>0</v>
      </c>
      <c r="G38" s="105"/>
      <c r="H38" s="87"/>
    </row>
    <row r="40" spans="1:10">
      <c r="F40" s="106"/>
    </row>
    <row r="41" spans="1:10">
      <c r="F41" s="106"/>
      <c r="G41" s="107" t="s">
        <v>107</v>
      </c>
    </row>
    <row r="42" spans="1:10">
      <c r="F42" s="106"/>
    </row>
    <row r="43" spans="1:10">
      <c r="F43" s="106"/>
    </row>
    <row r="44" spans="1:10">
      <c r="F44" s="106"/>
    </row>
    <row r="45" spans="1:10">
      <c r="F45" s="106"/>
    </row>
    <row r="46" spans="1:10">
      <c r="F46" s="106"/>
    </row>
    <row r="47" spans="1:10">
      <c r="F47" s="106"/>
    </row>
    <row r="48" spans="1:10">
      <c r="F48" s="106"/>
    </row>
  </sheetData>
  <mergeCells count="21">
    <mergeCell ref="A33:E33"/>
    <mergeCell ref="A1:H1"/>
    <mergeCell ref="A2:F2"/>
    <mergeCell ref="G2:H2"/>
    <mergeCell ref="A3:E3"/>
    <mergeCell ref="A4:A27"/>
    <mergeCell ref="B4:B7"/>
    <mergeCell ref="B8:B10"/>
    <mergeCell ref="B12:B27"/>
    <mergeCell ref="C20:E20"/>
    <mergeCell ref="C21:E21"/>
    <mergeCell ref="A28:E28"/>
    <mergeCell ref="A29:E29"/>
    <mergeCell ref="A30:E30"/>
    <mergeCell ref="A31:E31"/>
    <mergeCell ref="A32:E32"/>
    <mergeCell ref="A34:E34"/>
    <mergeCell ref="A35:E35"/>
    <mergeCell ref="A36:E36"/>
    <mergeCell ref="A37:E37"/>
    <mergeCell ref="A38:E38"/>
  </mergeCells>
  <phoneticPr fontId="162" type="noConversion"/>
  <pageMargins left="1.05" right="0.21" top="0.6" bottom="0.25" header="0.26" footer="0.16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="75" zoomScaleNormal="75" zoomScaleSheetLayoutView="75" workbookViewId="0">
      <selection activeCell="A5" sqref="A5"/>
    </sheetView>
  </sheetViews>
  <sheetFormatPr defaultRowHeight="16.5"/>
  <cols>
    <col min="1" max="2" width="35.625" customWidth="1"/>
    <col min="3" max="3" width="5.625" style="43" customWidth="1"/>
    <col min="4" max="4" width="10.625" customWidth="1"/>
    <col min="5" max="5" width="11.625" customWidth="1"/>
    <col min="6" max="6" width="15.625" customWidth="1"/>
    <col min="7" max="7" width="10.625" customWidth="1"/>
    <col min="8" max="8" width="15.625" customWidth="1"/>
    <col min="9" max="9" width="12.625" customWidth="1"/>
    <col min="10" max="10" width="15.625" customWidth="1"/>
    <col min="11" max="11" width="12.625" customWidth="1"/>
    <col min="12" max="12" width="13.625" customWidth="1"/>
    <col min="13" max="13" width="10.625" customWidth="1"/>
  </cols>
  <sheetData>
    <row r="1" spans="1:13" s="1" customFormat="1" ht="30" customHeight="1">
      <c r="A1" s="148" t="s">
        <v>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1" customFormat="1" ht="30" customHeight="1">
      <c r="A2" s="150" t="s">
        <v>13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1" customFormat="1" ht="30" customHeight="1">
      <c r="A3" s="147" t="s">
        <v>0</v>
      </c>
      <c r="B3" s="151" t="s">
        <v>1</v>
      </c>
      <c r="C3" s="147" t="s">
        <v>2</v>
      </c>
      <c r="D3" s="153" t="s">
        <v>3</v>
      </c>
      <c r="E3" s="154" t="s">
        <v>4</v>
      </c>
      <c r="F3" s="154"/>
      <c r="G3" s="154" t="s">
        <v>7</v>
      </c>
      <c r="H3" s="154"/>
      <c r="I3" s="154" t="s">
        <v>8</v>
      </c>
      <c r="J3" s="154"/>
      <c r="K3" s="154" t="s">
        <v>9</v>
      </c>
      <c r="L3" s="154"/>
      <c r="M3" s="147" t="s">
        <v>10</v>
      </c>
    </row>
    <row r="4" spans="1:13" s="1" customFormat="1" ht="30" customHeight="1">
      <c r="A4" s="147"/>
      <c r="B4" s="152"/>
      <c r="C4" s="147"/>
      <c r="D4" s="153"/>
      <c r="E4" s="53" t="s">
        <v>5</v>
      </c>
      <c r="F4" s="54" t="s">
        <v>6</v>
      </c>
      <c r="G4" s="54" t="s">
        <v>5</v>
      </c>
      <c r="H4" s="54" t="s">
        <v>6</v>
      </c>
      <c r="I4" s="54" t="s">
        <v>5</v>
      </c>
      <c r="J4" s="54" t="s">
        <v>6</v>
      </c>
      <c r="K4" s="54" t="s">
        <v>5</v>
      </c>
      <c r="L4" s="54" t="s">
        <v>6</v>
      </c>
      <c r="M4" s="147"/>
    </row>
    <row r="5" spans="1:13" s="2" customFormat="1" ht="30" customHeight="1">
      <c r="A5" s="3" t="s">
        <v>19</v>
      </c>
      <c r="B5" s="3"/>
      <c r="C5" s="39"/>
      <c r="D5" s="3"/>
      <c r="E5" s="4"/>
      <c r="F5" s="5"/>
      <c r="G5" s="5"/>
      <c r="H5" s="5"/>
      <c r="I5" s="5"/>
      <c r="J5" s="5"/>
      <c r="K5" s="5"/>
      <c r="L5" s="5"/>
      <c r="M5" s="6"/>
    </row>
    <row r="6" spans="1:13" s="2" customFormat="1" ht="30" customHeight="1">
      <c r="A6" s="3" t="s">
        <v>33</v>
      </c>
      <c r="B6" s="3" t="s">
        <v>34</v>
      </c>
      <c r="C6" s="40" t="s">
        <v>11</v>
      </c>
      <c r="D6" s="26">
        <v>833.48</v>
      </c>
      <c r="E6" s="8"/>
      <c r="F6" s="9"/>
      <c r="G6" s="10"/>
      <c r="H6" s="9"/>
      <c r="I6" s="9"/>
      <c r="J6" s="9"/>
      <c r="K6" s="9"/>
      <c r="L6" s="9"/>
      <c r="M6" s="14"/>
    </row>
    <row r="7" spans="1:13" s="2" customFormat="1" ht="30" customHeight="1">
      <c r="A7" s="33"/>
      <c r="B7" s="33"/>
      <c r="C7" s="45"/>
      <c r="D7" s="34"/>
      <c r="E7" s="35"/>
      <c r="F7" s="36"/>
      <c r="G7" s="37"/>
      <c r="H7" s="36"/>
      <c r="I7" s="36"/>
      <c r="J7" s="36"/>
      <c r="K7" s="36"/>
      <c r="L7" s="36"/>
      <c r="M7" s="38"/>
    </row>
    <row r="8" spans="1:13" s="2" customFormat="1" ht="30" customHeight="1">
      <c r="A8" s="3" t="s">
        <v>18</v>
      </c>
      <c r="B8" s="3"/>
      <c r="C8" s="39"/>
      <c r="D8" s="26"/>
      <c r="E8" s="8"/>
      <c r="F8" s="9"/>
      <c r="G8" s="10"/>
      <c r="H8" s="9"/>
      <c r="I8" s="9"/>
      <c r="J8" s="9"/>
      <c r="K8" s="9"/>
      <c r="L8" s="9"/>
      <c r="M8" s="11"/>
    </row>
    <row r="9" spans="1:13" s="2" customFormat="1" ht="30" customHeight="1">
      <c r="A9" s="3" t="s">
        <v>48</v>
      </c>
      <c r="B9" s="3"/>
      <c r="C9" s="39"/>
      <c r="D9" s="13"/>
      <c r="E9" s="8"/>
      <c r="F9" s="9"/>
      <c r="G9" s="10"/>
      <c r="H9" s="9"/>
      <c r="I9" s="9"/>
      <c r="J9" s="9"/>
      <c r="K9" s="9"/>
      <c r="L9" s="9"/>
      <c r="M9" s="11"/>
    </row>
    <row r="10" spans="1:13" s="2" customFormat="1" ht="30" customHeight="1">
      <c r="A10" s="3" t="s">
        <v>37</v>
      </c>
      <c r="B10" s="7" t="s">
        <v>12</v>
      </c>
      <c r="C10" s="40" t="s">
        <v>11</v>
      </c>
      <c r="D10" s="3">
        <v>880.52</v>
      </c>
      <c r="E10" s="8"/>
      <c r="F10" s="9"/>
      <c r="G10" s="10"/>
      <c r="H10" s="9"/>
      <c r="I10" s="9"/>
      <c r="J10" s="9"/>
      <c r="K10" s="9"/>
      <c r="L10" s="9"/>
      <c r="M10" s="14"/>
    </row>
    <row r="11" spans="1:13" s="2" customFormat="1" ht="30" customHeight="1">
      <c r="A11" s="3" t="s">
        <v>20</v>
      </c>
      <c r="B11" s="7" t="s">
        <v>15</v>
      </c>
      <c r="C11" s="40" t="s">
        <v>11</v>
      </c>
      <c r="D11" s="3">
        <v>664.13</v>
      </c>
      <c r="E11" s="8"/>
      <c r="F11" s="9"/>
      <c r="G11" s="10"/>
      <c r="H11" s="9"/>
      <c r="I11" s="9"/>
      <c r="J11" s="9"/>
      <c r="K11" s="9"/>
      <c r="L11" s="9"/>
      <c r="M11" s="14"/>
    </row>
    <row r="12" spans="1:13" s="2" customFormat="1" ht="30" customHeight="1">
      <c r="A12" s="3" t="s">
        <v>20</v>
      </c>
      <c r="B12" s="7" t="s">
        <v>16</v>
      </c>
      <c r="C12" s="40" t="s">
        <v>11</v>
      </c>
      <c r="D12" s="3">
        <v>79.8</v>
      </c>
      <c r="E12" s="8"/>
      <c r="F12" s="9"/>
      <c r="G12" s="10"/>
      <c r="H12" s="9"/>
      <c r="I12" s="9"/>
      <c r="J12" s="9"/>
      <c r="K12" s="9"/>
      <c r="L12" s="9"/>
      <c r="M12" s="14"/>
    </row>
    <row r="13" spans="1:13" s="2" customFormat="1" ht="30" customHeight="1">
      <c r="A13" s="3" t="s">
        <v>110</v>
      </c>
      <c r="B13" s="3" t="s">
        <v>109</v>
      </c>
      <c r="C13" s="40" t="s">
        <v>11</v>
      </c>
      <c r="D13" s="3">
        <v>664.13</v>
      </c>
      <c r="E13" s="8"/>
      <c r="F13" s="9"/>
      <c r="G13" s="10"/>
      <c r="H13" s="9"/>
      <c r="I13" s="9"/>
      <c r="J13" s="9"/>
      <c r="K13" s="9"/>
      <c r="L13" s="9"/>
      <c r="M13" s="14"/>
    </row>
    <row r="14" spans="1:13" s="2" customFormat="1" ht="30" customHeight="1">
      <c r="A14" s="3" t="s">
        <v>111</v>
      </c>
      <c r="B14" s="3" t="s">
        <v>109</v>
      </c>
      <c r="C14" s="40" t="s">
        <v>11</v>
      </c>
      <c r="D14" s="3">
        <v>79.8</v>
      </c>
      <c r="E14" s="35"/>
      <c r="F14" s="36"/>
      <c r="G14" s="37"/>
      <c r="H14" s="36"/>
      <c r="I14" s="36"/>
      <c r="J14" s="36"/>
      <c r="K14" s="36"/>
      <c r="L14" s="9"/>
      <c r="M14" s="14"/>
    </row>
    <row r="15" spans="1:13" s="2" customFormat="1" ht="30" customHeight="1">
      <c r="A15" s="3" t="s">
        <v>49</v>
      </c>
      <c r="B15" s="3" t="s">
        <v>50</v>
      </c>
      <c r="C15" s="40" t="s">
        <v>11</v>
      </c>
      <c r="D15" s="3">
        <v>216.39</v>
      </c>
      <c r="E15" s="8"/>
      <c r="F15" s="9"/>
      <c r="G15" s="10"/>
      <c r="H15" s="9"/>
      <c r="I15" s="9"/>
      <c r="J15" s="9"/>
      <c r="K15" s="9"/>
      <c r="L15" s="9"/>
      <c r="M15" s="14"/>
    </row>
    <row r="16" spans="1:13" s="2" customFormat="1" ht="30" customHeight="1">
      <c r="A16" s="3" t="s">
        <v>38</v>
      </c>
      <c r="B16" s="3" t="s">
        <v>39</v>
      </c>
      <c r="C16" s="39" t="s">
        <v>21</v>
      </c>
      <c r="D16" s="13">
        <v>661</v>
      </c>
      <c r="E16" s="8"/>
      <c r="F16" s="9"/>
      <c r="G16" s="10"/>
      <c r="H16" s="9"/>
      <c r="I16" s="9"/>
      <c r="J16" s="9"/>
      <c r="K16" s="9"/>
      <c r="L16" s="9"/>
      <c r="M16" s="14"/>
    </row>
    <row r="17" spans="1:13" s="2" customFormat="1" ht="30" customHeight="1">
      <c r="A17" s="3"/>
      <c r="B17" s="3"/>
      <c r="C17" s="39"/>
      <c r="D17" s="13"/>
      <c r="E17" s="8"/>
      <c r="F17" s="9"/>
      <c r="G17" s="10"/>
      <c r="H17" s="9"/>
      <c r="I17" s="9"/>
      <c r="J17" s="9"/>
      <c r="K17" s="9"/>
      <c r="L17" s="9"/>
      <c r="M17" s="11"/>
    </row>
    <row r="18" spans="1:13" s="2" customFormat="1" ht="30" customHeight="1">
      <c r="A18" s="3" t="s">
        <v>18</v>
      </c>
      <c r="B18" s="3"/>
      <c r="C18" s="39"/>
      <c r="D18" s="13"/>
      <c r="E18" s="8"/>
      <c r="F18" s="9"/>
      <c r="G18" s="10"/>
      <c r="H18" s="9"/>
      <c r="I18" s="9"/>
      <c r="J18" s="9"/>
      <c r="K18" s="9"/>
      <c r="L18" s="9"/>
      <c r="M18" s="11"/>
    </row>
    <row r="19" spans="1:13" s="2" customFormat="1" ht="30" customHeight="1">
      <c r="A19" s="3" t="s">
        <v>51</v>
      </c>
      <c r="B19" s="3"/>
      <c r="C19" s="39"/>
      <c r="D19" s="13"/>
      <c r="E19" s="8"/>
      <c r="F19" s="9"/>
      <c r="G19" s="10"/>
      <c r="H19" s="9"/>
      <c r="I19" s="9"/>
      <c r="J19" s="9"/>
      <c r="K19" s="9"/>
      <c r="L19" s="9"/>
      <c r="M19" s="11"/>
    </row>
    <row r="20" spans="1:13" s="2" customFormat="1" ht="30" customHeight="1">
      <c r="A20" s="3" t="s">
        <v>40</v>
      </c>
      <c r="B20" s="3" t="s">
        <v>41</v>
      </c>
      <c r="C20" s="39" t="s">
        <v>17</v>
      </c>
      <c r="D20" s="26">
        <v>54</v>
      </c>
      <c r="E20" s="8"/>
      <c r="F20" s="9"/>
      <c r="G20" s="10"/>
      <c r="H20" s="9"/>
      <c r="I20" s="9"/>
      <c r="J20" s="9"/>
      <c r="K20" s="9"/>
      <c r="L20" s="9"/>
      <c r="M20" s="14"/>
    </row>
    <row r="21" spans="1:13" s="2" customFormat="1" ht="30" customHeight="1">
      <c r="A21" s="3" t="s">
        <v>42</v>
      </c>
      <c r="B21" s="3" t="s">
        <v>36</v>
      </c>
      <c r="C21" s="39" t="s">
        <v>17</v>
      </c>
      <c r="D21" s="26">
        <v>6</v>
      </c>
      <c r="E21" s="8"/>
      <c r="F21" s="9"/>
      <c r="G21" s="10"/>
      <c r="H21" s="9"/>
      <c r="I21" s="9"/>
      <c r="J21" s="9"/>
      <c r="K21" s="9"/>
      <c r="L21" s="9"/>
      <c r="M21" s="14"/>
    </row>
    <row r="22" spans="1:13" s="2" customFormat="1" ht="30" customHeight="1">
      <c r="A22" s="33"/>
      <c r="B22" s="33"/>
      <c r="C22" s="44"/>
      <c r="D22" s="34"/>
      <c r="E22" s="35"/>
      <c r="F22" s="36"/>
      <c r="G22" s="37"/>
      <c r="H22" s="36"/>
      <c r="I22" s="36"/>
      <c r="J22" s="36"/>
      <c r="K22" s="36"/>
      <c r="L22" s="36"/>
      <c r="M22" s="38"/>
    </row>
    <row r="23" spans="1:13" s="2" customFormat="1" ht="30" customHeight="1">
      <c r="A23" s="3"/>
      <c r="B23" s="3"/>
      <c r="C23" s="39"/>
      <c r="D23" s="3"/>
      <c r="E23" s="4"/>
      <c r="F23" s="9"/>
      <c r="G23" s="5"/>
      <c r="H23" s="9"/>
      <c r="I23" s="5"/>
      <c r="J23" s="9"/>
      <c r="K23" s="9"/>
      <c r="L23" s="9"/>
      <c r="M23" s="6"/>
    </row>
    <row r="24" spans="1:13" s="2" customFormat="1" ht="30" customHeight="1">
      <c r="A24" s="3" t="s">
        <v>18</v>
      </c>
      <c r="B24" s="3"/>
      <c r="C24" s="39"/>
      <c r="D24" s="3"/>
      <c r="E24" s="4"/>
      <c r="F24" s="9"/>
      <c r="G24" s="5"/>
      <c r="H24" s="9"/>
      <c r="I24" s="5"/>
      <c r="J24" s="9"/>
      <c r="K24" s="9"/>
      <c r="L24" s="9"/>
      <c r="M24" s="6"/>
    </row>
    <row r="25" spans="1:13" s="2" customFormat="1" ht="27.95" customHeight="1">
      <c r="A25" s="3" t="s">
        <v>52</v>
      </c>
      <c r="B25" s="3"/>
      <c r="C25" s="39"/>
      <c r="D25" s="3"/>
      <c r="E25" s="4"/>
      <c r="F25" s="9"/>
      <c r="G25" s="5"/>
      <c r="H25" s="9"/>
      <c r="I25" s="5"/>
      <c r="J25" s="9"/>
      <c r="K25" s="9"/>
      <c r="L25" s="9"/>
      <c r="M25" s="6"/>
    </row>
    <row r="26" spans="1:13" s="2" customFormat="1" ht="27.95" customHeight="1">
      <c r="A26" s="33" t="s">
        <v>35</v>
      </c>
      <c r="B26" s="33" t="s">
        <v>36</v>
      </c>
      <c r="C26" s="40" t="s">
        <v>11</v>
      </c>
      <c r="D26" s="34">
        <v>38.28</v>
      </c>
      <c r="E26" s="35"/>
      <c r="F26" s="9"/>
      <c r="G26" s="37"/>
      <c r="H26" s="9"/>
      <c r="I26" s="36"/>
      <c r="J26" s="9"/>
      <c r="K26" s="9"/>
      <c r="L26" s="9"/>
      <c r="M26" s="14"/>
    </row>
    <row r="27" spans="1:13" s="2" customFormat="1" ht="27.95" customHeight="1">
      <c r="A27" s="3" t="s">
        <v>43</v>
      </c>
      <c r="B27" s="3" t="s">
        <v>44</v>
      </c>
      <c r="C27" s="40" t="s">
        <v>11</v>
      </c>
      <c r="D27" s="26">
        <v>664.13</v>
      </c>
      <c r="E27" s="8"/>
      <c r="F27" s="9"/>
      <c r="G27" s="10"/>
      <c r="H27" s="9"/>
      <c r="I27" s="9"/>
      <c r="J27" s="9"/>
      <c r="K27" s="9"/>
      <c r="L27" s="9"/>
      <c r="M27" s="14"/>
    </row>
    <row r="28" spans="1:13" s="2" customFormat="1" ht="27.95" customHeight="1">
      <c r="A28" s="3"/>
      <c r="B28" s="3"/>
      <c r="C28" s="40"/>
      <c r="D28" s="26"/>
      <c r="E28" s="8"/>
      <c r="F28" s="9"/>
      <c r="G28" s="10"/>
      <c r="H28" s="9"/>
      <c r="I28" s="9"/>
      <c r="J28" s="9"/>
      <c r="K28" s="9"/>
      <c r="L28" s="9"/>
      <c r="M28" s="11"/>
    </row>
    <row r="29" spans="1:13" s="2" customFormat="1" ht="27.95" customHeight="1">
      <c r="A29" s="3" t="s">
        <v>18</v>
      </c>
      <c r="B29" s="3"/>
      <c r="C29" s="40"/>
      <c r="D29" s="26"/>
      <c r="E29" s="8"/>
      <c r="F29" s="9"/>
      <c r="G29" s="10"/>
      <c r="H29" s="9"/>
      <c r="I29" s="9"/>
      <c r="J29" s="9"/>
      <c r="K29" s="9"/>
      <c r="L29" s="9"/>
      <c r="M29" s="11"/>
    </row>
    <row r="30" spans="1:13" s="2" customFormat="1" ht="27.95" customHeight="1">
      <c r="A30" s="3" t="s">
        <v>53</v>
      </c>
      <c r="B30" s="3"/>
      <c r="C30" s="40"/>
      <c r="D30" s="26"/>
      <c r="E30" s="8"/>
      <c r="F30" s="9"/>
      <c r="G30" s="10"/>
      <c r="H30" s="9"/>
      <c r="I30" s="9"/>
      <c r="J30" s="9"/>
      <c r="K30" s="9"/>
      <c r="L30" s="9"/>
      <c r="M30" s="11"/>
    </row>
    <row r="31" spans="1:13" s="2" customFormat="1" ht="27.95" customHeight="1">
      <c r="A31" s="3" t="s">
        <v>22</v>
      </c>
      <c r="B31" s="3" t="s">
        <v>45</v>
      </c>
      <c r="C31" s="40" t="s">
        <v>11</v>
      </c>
      <c r="D31" s="3">
        <v>28.1</v>
      </c>
      <c r="E31" s="29"/>
      <c r="F31" s="9"/>
      <c r="G31" s="55"/>
      <c r="H31" s="9"/>
      <c r="I31" s="5"/>
      <c r="J31" s="9"/>
      <c r="K31" s="9"/>
      <c r="L31" s="9"/>
      <c r="M31" s="56"/>
    </row>
    <row r="32" spans="1:13" s="2" customFormat="1" ht="27.95" customHeight="1">
      <c r="A32" s="16"/>
      <c r="B32" s="17"/>
      <c r="C32" s="41"/>
      <c r="D32" s="16"/>
      <c r="E32" s="18"/>
      <c r="F32" s="9"/>
      <c r="G32" s="18"/>
      <c r="H32" s="9"/>
      <c r="I32" s="18"/>
      <c r="J32" s="9"/>
      <c r="K32" s="9"/>
      <c r="L32" s="9"/>
      <c r="M32" s="11"/>
    </row>
    <row r="33" spans="1:13" s="1" customFormat="1" ht="27.95" customHeight="1">
      <c r="A33" s="3" t="s">
        <v>18</v>
      </c>
      <c r="B33" s="19"/>
      <c r="C33" s="20"/>
      <c r="D33" s="21"/>
      <c r="E33" s="22"/>
      <c r="F33" s="9"/>
      <c r="G33" s="23"/>
      <c r="H33" s="9"/>
      <c r="I33" s="23"/>
      <c r="J33" s="9"/>
      <c r="K33" s="9"/>
      <c r="L33" s="9"/>
      <c r="M33" s="12"/>
    </row>
    <row r="34" spans="1:13" s="1" customFormat="1" ht="27.95" customHeight="1">
      <c r="A34" s="3" t="s">
        <v>55</v>
      </c>
      <c r="B34" s="19"/>
      <c r="C34" s="20"/>
      <c r="D34" s="21"/>
      <c r="E34" s="22"/>
      <c r="F34" s="9"/>
      <c r="G34" s="23"/>
      <c r="H34" s="9"/>
      <c r="I34" s="23"/>
      <c r="J34" s="9"/>
      <c r="K34" s="9"/>
      <c r="L34" s="9"/>
      <c r="M34" s="12"/>
    </row>
    <row r="35" spans="1:13" s="1" customFormat="1" ht="27.95" customHeight="1">
      <c r="A35" s="15" t="s">
        <v>24</v>
      </c>
      <c r="B35" s="27" t="s">
        <v>25</v>
      </c>
      <c r="C35" s="28" t="s">
        <v>26</v>
      </c>
      <c r="D35" s="29">
        <v>96</v>
      </c>
      <c r="E35" s="30"/>
      <c r="F35" s="25"/>
      <c r="G35" s="31"/>
      <c r="H35" s="25"/>
      <c r="I35" s="31"/>
      <c r="J35" s="25"/>
      <c r="K35" s="9"/>
      <c r="L35" s="9"/>
      <c r="M35" s="32"/>
    </row>
    <row r="36" spans="1:13" s="1" customFormat="1" ht="27.95" customHeight="1">
      <c r="A36" s="15" t="s">
        <v>27</v>
      </c>
      <c r="B36" s="27" t="s">
        <v>28</v>
      </c>
      <c r="C36" s="42" t="s">
        <v>17</v>
      </c>
      <c r="D36" s="29">
        <v>60</v>
      </c>
      <c r="E36" s="30"/>
      <c r="F36" s="25"/>
      <c r="G36" s="31"/>
      <c r="H36" s="25"/>
      <c r="I36" s="31"/>
      <c r="J36" s="25"/>
      <c r="K36" s="9"/>
      <c r="L36" s="9"/>
      <c r="M36" s="32"/>
    </row>
    <row r="37" spans="1:13" s="1" customFormat="1" ht="27.95" customHeight="1">
      <c r="A37" s="3"/>
      <c r="B37" s="19"/>
      <c r="C37" s="20"/>
      <c r="D37" s="21"/>
      <c r="E37" s="22"/>
      <c r="F37" s="25"/>
      <c r="G37" s="23"/>
      <c r="H37" s="25"/>
      <c r="I37" s="23"/>
      <c r="J37" s="25"/>
      <c r="K37" s="9"/>
      <c r="L37" s="9"/>
      <c r="M37" s="32"/>
    </row>
    <row r="38" spans="1:13" s="1" customFormat="1" ht="27.95" customHeight="1">
      <c r="A38" s="3" t="s">
        <v>18</v>
      </c>
      <c r="B38" s="19"/>
      <c r="C38" s="20"/>
      <c r="D38" s="21"/>
      <c r="E38" s="22"/>
      <c r="F38" s="25"/>
      <c r="G38" s="23"/>
      <c r="H38" s="25"/>
      <c r="I38" s="23"/>
      <c r="J38" s="25"/>
      <c r="K38" s="9"/>
      <c r="L38" s="9"/>
      <c r="M38" s="32"/>
    </row>
    <row r="39" spans="1:13" s="1" customFormat="1" ht="27.95" customHeight="1">
      <c r="A39" s="3" t="s">
        <v>54</v>
      </c>
      <c r="B39" s="19"/>
      <c r="C39" s="20"/>
      <c r="D39" s="21"/>
      <c r="E39" s="22"/>
      <c r="F39" s="25"/>
      <c r="G39" s="23"/>
      <c r="H39" s="25"/>
      <c r="I39" s="23"/>
      <c r="J39" s="25"/>
      <c r="K39" s="9"/>
      <c r="L39" s="9"/>
      <c r="M39" s="32"/>
    </row>
    <row r="40" spans="1:13" s="1" customFormat="1" ht="27.95" customHeight="1">
      <c r="A40" s="15" t="s">
        <v>30</v>
      </c>
      <c r="B40" s="27" t="s">
        <v>31</v>
      </c>
      <c r="C40" s="28" t="s">
        <v>23</v>
      </c>
      <c r="D40" s="29">
        <v>1</v>
      </c>
      <c r="E40" s="30"/>
      <c r="F40" s="25"/>
      <c r="G40" s="31"/>
      <c r="H40" s="25"/>
      <c r="I40" s="25"/>
      <c r="J40" s="25"/>
      <c r="K40" s="9"/>
      <c r="L40" s="9"/>
      <c r="M40" s="32"/>
    </row>
    <row r="41" spans="1:13" s="1" customFormat="1" ht="27.95" customHeight="1">
      <c r="A41" s="15" t="s">
        <v>32</v>
      </c>
      <c r="B41" s="27" t="s">
        <v>29</v>
      </c>
      <c r="C41" s="28" t="s">
        <v>23</v>
      </c>
      <c r="D41" s="29">
        <v>4</v>
      </c>
      <c r="E41" s="30"/>
      <c r="F41" s="25"/>
      <c r="G41" s="31"/>
      <c r="H41" s="25"/>
      <c r="I41" s="25"/>
      <c r="J41" s="25"/>
      <c r="K41" s="9"/>
      <c r="L41" s="9"/>
      <c r="M41" s="32"/>
    </row>
    <row r="42" spans="1:13" s="2" customFormat="1" ht="27.95" customHeight="1">
      <c r="A42" s="15" t="s">
        <v>47</v>
      </c>
      <c r="B42" s="24"/>
      <c r="C42" s="42" t="s">
        <v>23</v>
      </c>
      <c r="D42" s="15">
        <v>1</v>
      </c>
      <c r="E42" s="25"/>
      <c r="F42" s="25"/>
      <c r="G42" s="25"/>
      <c r="H42" s="25"/>
      <c r="I42" s="25"/>
      <c r="J42" s="25"/>
      <c r="K42" s="25"/>
      <c r="L42" s="25"/>
      <c r="M42" s="56"/>
    </row>
    <row r="43" spans="1:13" s="1" customFormat="1" ht="27.95" customHeight="1">
      <c r="A43" s="15"/>
      <c r="B43" s="27"/>
      <c r="C43" s="28"/>
      <c r="D43" s="29"/>
      <c r="E43" s="30"/>
      <c r="F43" s="25"/>
      <c r="G43" s="31"/>
      <c r="H43" s="25"/>
      <c r="I43" s="31"/>
      <c r="J43" s="25"/>
      <c r="K43" s="25"/>
      <c r="L43" s="9"/>
      <c r="M43" s="32"/>
    </row>
    <row r="44" spans="1:13" s="1" customFormat="1" ht="27.95" customHeight="1">
      <c r="A44" s="3" t="s">
        <v>18</v>
      </c>
      <c r="B44" s="19"/>
      <c r="C44" s="20"/>
      <c r="D44" s="21"/>
      <c r="E44" s="22"/>
      <c r="F44" s="25"/>
      <c r="G44" s="23"/>
      <c r="H44" s="25"/>
      <c r="I44" s="23"/>
      <c r="J44" s="25"/>
      <c r="K44" s="9"/>
      <c r="L44" s="9"/>
      <c r="M44" s="12"/>
    </row>
    <row r="45" spans="1:13" s="1" customFormat="1" ht="27.95" customHeight="1">
      <c r="A45" s="3"/>
      <c r="B45" s="19"/>
      <c r="C45" s="20"/>
      <c r="D45" s="21"/>
      <c r="E45" s="22"/>
      <c r="F45" s="25"/>
      <c r="G45" s="23"/>
      <c r="H45" s="25"/>
      <c r="I45" s="23"/>
      <c r="J45" s="25"/>
      <c r="K45" s="9"/>
      <c r="L45" s="9"/>
      <c r="M45" s="12"/>
    </row>
    <row r="46" spans="1:13" s="1" customFormat="1" ht="27.95" customHeight="1">
      <c r="A46" s="3"/>
      <c r="B46" s="19"/>
      <c r="C46" s="20"/>
      <c r="D46" s="21"/>
      <c r="E46" s="22"/>
      <c r="F46" s="25"/>
      <c r="G46" s="23"/>
      <c r="H46" s="25"/>
      <c r="I46" s="23"/>
      <c r="J46" s="25"/>
      <c r="K46" s="9"/>
      <c r="L46" s="9"/>
      <c r="M46" s="12"/>
    </row>
    <row r="47" spans="1:13" s="1" customFormat="1" ht="27.95" customHeight="1">
      <c r="A47" s="46" t="s">
        <v>46</v>
      </c>
      <c r="B47" s="47"/>
      <c r="C47" s="48"/>
      <c r="D47" s="49"/>
      <c r="E47" s="49"/>
      <c r="F47" s="50"/>
      <c r="G47" s="50"/>
      <c r="H47" s="50"/>
      <c r="I47" s="50"/>
      <c r="J47" s="50"/>
      <c r="K47" s="50"/>
      <c r="L47" s="51"/>
      <c r="M47" s="52"/>
    </row>
    <row r="48" spans="1:13" s="114" customFormat="1" ht="30" customHeight="1">
      <c r="A48" s="15" t="s">
        <v>120</v>
      </c>
      <c r="B48" s="15" t="s">
        <v>121</v>
      </c>
      <c r="C48" s="42" t="s">
        <v>122</v>
      </c>
      <c r="D48" s="113">
        <v>128</v>
      </c>
      <c r="E48" s="25"/>
      <c r="F48" s="25"/>
      <c r="G48" s="25"/>
      <c r="H48" s="25"/>
      <c r="I48" s="25"/>
      <c r="J48" s="25"/>
      <c r="K48" s="25"/>
      <c r="L48" s="25"/>
      <c r="M48" s="14"/>
    </row>
  </sheetData>
  <mergeCells count="11">
    <mergeCell ref="M3:M4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honeticPr fontId="162" type="noConversion"/>
  <pageMargins left="0.70866141732283472" right="0.70866141732283472" top="0.39" bottom="0.37" header="0.31496062992125984" footer="0.31496062992125984"/>
  <pageSetup paperSize="9" scale="58" orientation="landscape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6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원가계산서</vt:lpstr>
      <vt:lpstr>공종별내역서(수정안)</vt:lpstr>
      <vt:lpstr>Sheet1</vt:lpstr>
      <vt:lpstr>원가계산서!Print_Area</vt:lpstr>
      <vt:lpstr>'공종별내역서(수정안)'!Print_Titles</vt:lpstr>
    </vt:vector>
  </TitlesOfParts>
  <Company>XP SP3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공사</cp:lastModifiedBy>
  <cp:lastPrinted>2016-10-11T05:23:49Z</cp:lastPrinted>
  <dcterms:created xsi:type="dcterms:W3CDTF">2014-03-04T08:29:39Z</dcterms:created>
  <dcterms:modified xsi:type="dcterms:W3CDTF">2016-10-21T08:29:25Z</dcterms:modified>
</cp:coreProperties>
</file>